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C:\Users\patty.pepin\Educational Service District 112\Business Services - BS\Accounting\PROCEDURES\6213 Travel\6213 INTRANET Share\"/>
    </mc:Choice>
  </mc:AlternateContent>
  <xr:revisionPtr revIDLastSave="0" documentId="13_ncr:1_{18C6161D-84CC-454B-985B-9FE2542D07F7}" xr6:coauthVersionLast="36" xr6:coauthVersionMax="36" xr10:uidLastSave="{00000000-0000-0000-0000-000000000000}"/>
  <bookViews>
    <workbookView xWindow="0" yWindow="0" windowWidth="22125" windowHeight="10650" xr2:uid="{00000000-000D-0000-FFFF-FFFF00000000}"/>
  </bookViews>
  <sheets>
    <sheet name="PAGE 1" sheetId="1" r:id="rId1"/>
    <sheet name="Page 2" sheetId="2" r:id="rId2"/>
    <sheet name="Page 3" sheetId="5" r:id="rId3"/>
    <sheet name="SAMPLE PAGE 1" sheetId="3" r:id="rId4"/>
    <sheet name="SAMPLE PAGE 2" sheetId="4" r:id="rId5"/>
  </sheets>
  <definedNames>
    <definedName name="_xlnm.Print_Area" localSheetId="0">'PAGE 1'!$A$1:$O$61</definedName>
    <definedName name="_xlnm.Print_Area" localSheetId="1">'Page 2'!$A$1:$O$73</definedName>
    <definedName name="_xlnm.Print_Area" localSheetId="2">'Page 3'!$A$1:$O$59</definedName>
    <definedName name="_xlnm.Print_Area" localSheetId="3">'SAMPLE PAGE 1'!$A$1:$O$58</definedName>
    <definedName name="_xlnm.Print_Area" localSheetId="4">'SAMPLE PAGE 2'!$A$1:$O$77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7" i="4" l="1"/>
  <c r="N47" i="4"/>
  <c r="N46" i="4"/>
  <c r="N45" i="4"/>
  <c r="N44" i="4"/>
  <c r="N43" i="4"/>
  <c r="D9" i="4"/>
  <c r="J6" i="4"/>
  <c r="B6" i="4"/>
  <c r="N67" i="3"/>
  <c r="N50" i="3"/>
  <c r="L50" i="3"/>
  <c r="K50" i="3"/>
  <c r="I50" i="3"/>
  <c r="N49" i="3"/>
  <c r="L49" i="3"/>
  <c r="K49" i="3"/>
  <c r="I49" i="3"/>
  <c r="N48" i="3"/>
  <c r="L48" i="3"/>
  <c r="K48" i="3"/>
  <c r="I48" i="3"/>
  <c r="L47" i="3"/>
  <c r="K47" i="3"/>
  <c r="I47" i="3"/>
  <c r="N33" i="3"/>
  <c r="N32" i="3"/>
  <c r="N27" i="3"/>
  <c r="N25" i="3"/>
  <c r="N24" i="3"/>
  <c r="N23" i="3"/>
  <c r="N21" i="3"/>
  <c r="N18" i="3"/>
  <c r="N30" i="3" s="1"/>
  <c r="N19" i="3" l="1"/>
  <c r="N29" i="3"/>
  <c r="N55" i="4"/>
  <c r="N28" i="3"/>
  <c r="N20" i="3"/>
  <c r="N31" i="3"/>
  <c r="N22" i="3"/>
  <c r="N26" i="3"/>
  <c r="L50" i="1"/>
  <c r="L49" i="1"/>
  <c r="L48" i="1"/>
  <c r="L47" i="1"/>
  <c r="K50" i="1"/>
  <c r="K49" i="1"/>
  <c r="K48" i="1"/>
  <c r="K47" i="1"/>
  <c r="I50" i="1"/>
  <c r="I49" i="1"/>
  <c r="I48" i="1"/>
  <c r="I47" i="1"/>
  <c r="N35" i="3" l="1"/>
  <c r="D9" i="5"/>
  <c r="D9" i="2"/>
  <c r="N67" i="1"/>
  <c r="N18" i="1" s="1"/>
  <c r="B6" i="5" l="1"/>
  <c r="J6" i="5"/>
  <c r="N13" i="2" l="1"/>
  <c r="N13" i="4"/>
  <c r="N13" i="5"/>
  <c r="N25" i="1"/>
  <c r="N36" i="4" l="1"/>
  <c r="N29" i="4"/>
  <c r="N22" i="4"/>
  <c r="N15" i="4"/>
  <c r="N17" i="4"/>
  <c r="N33" i="4"/>
  <c r="N26" i="4"/>
  <c r="N19" i="4"/>
  <c r="N35" i="4"/>
  <c r="N28" i="4"/>
  <c r="N32" i="4"/>
  <c r="N25" i="4"/>
  <c r="N18" i="4"/>
  <c r="N27" i="4"/>
  <c r="N31" i="4"/>
  <c r="N21" i="4"/>
  <c r="N14" i="4"/>
  <c r="N30" i="4"/>
  <c r="N23" i="4"/>
  <c r="N16" i="4"/>
  <c r="N34" i="4"/>
  <c r="N20" i="4"/>
  <c r="N24" i="4"/>
  <c r="N44" i="5"/>
  <c r="N40" i="5"/>
  <c r="N52" i="5"/>
  <c r="N48" i="5"/>
  <c r="N38" i="5"/>
  <c r="N34" i="5"/>
  <c r="N30" i="5"/>
  <c r="N26" i="5"/>
  <c r="N22" i="5"/>
  <c r="N18" i="5"/>
  <c r="N14" i="5"/>
  <c r="N47" i="5"/>
  <c r="N43" i="5"/>
  <c r="N55" i="5"/>
  <c r="N51" i="5"/>
  <c r="N37" i="5"/>
  <c r="N33" i="5"/>
  <c r="N29" i="5"/>
  <c r="N25" i="5"/>
  <c r="N21" i="5"/>
  <c r="N17" i="5"/>
  <c r="N46" i="5"/>
  <c r="N42" i="5"/>
  <c r="N54" i="5"/>
  <c r="N50" i="5"/>
  <c r="N56" i="5"/>
  <c r="N36" i="5"/>
  <c r="N32" i="5"/>
  <c r="N28" i="5"/>
  <c r="N24" i="5"/>
  <c r="N20" i="5"/>
  <c r="N16" i="5"/>
  <c r="N45" i="5"/>
  <c r="N41" i="5"/>
  <c r="N53" i="5"/>
  <c r="N49" i="5"/>
  <c r="N39" i="5"/>
  <c r="N35" i="5"/>
  <c r="N31" i="5"/>
  <c r="N27" i="5"/>
  <c r="N23" i="5"/>
  <c r="N19" i="5"/>
  <c r="N15" i="5"/>
  <c r="J6" i="2"/>
  <c r="N22" i="2"/>
  <c r="N21" i="2"/>
  <c r="N20" i="2"/>
  <c r="N19" i="2"/>
  <c r="N18" i="2"/>
  <c r="N17" i="2"/>
  <c r="N27" i="2"/>
  <c r="N26" i="2"/>
  <c r="N25" i="2"/>
  <c r="N24" i="2"/>
  <c r="B6" i="2"/>
  <c r="N50" i="1"/>
  <c r="N49" i="1"/>
  <c r="N48" i="1"/>
  <c r="N33" i="1"/>
  <c r="N32" i="1"/>
  <c r="N31" i="1"/>
  <c r="N30" i="1"/>
  <c r="N29" i="1"/>
  <c r="N28" i="1"/>
  <c r="N27" i="1"/>
  <c r="N26" i="1"/>
  <c r="N24" i="1"/>
  <c r="N23" i="1"/>
  <c r="N22" i="1"/>
  <c r="N21" i="1"/>
  <c r="N20" i="1"/>
  <c r="N19" i="1"/>
  <c r="N30" i="2"/>
  <c r="N29" i="2"/>
  <c r="N28" i="2"/>
  <c r="N67" i="2"/>
  <c r="N47" i="2"/>
  <c r="N46" i="2"/>
  <c r="N45" i="2"/>
  <c r="N44" i="2"/>
  <c r="N43" i="2"/>
  <c r="N36" i="2"/>
  <c r="N35" i="2"/>
  <c r="N34" i="2"/>
  <c r="N33" i="2"/>
  <c r="N32" i="2"/>
  <c r="N31" i="2"/>
  <c r="N23" i="2"/>
  <c r="N16" i="2"/>
  <c r="N15" i="2"/>
  <c r="N14" i="2"/>
  <c r="N38" i="4" l="1"/>
  <c r="N42" i="1"/>
  <c r="N42" i="3"/>
  <c r="N58" i="5"/>
  <c r="N55" i="2"/>
  <c r="N40" i="3" s="1"/>
  <c r="N35" i="1"/>
  <c r="N38" i="2"/>
  <c r="N37" i="1" l="1"/>
  <c r="N37" i="3"/>
  <c r="N36" i="1"/>
  <c r="N36" i="3"/>
  <c r="N40" i="1"/>
  <c r="N38" i="3" l="1"/>
  <c r="N47" i="3" s="1"/>
  <c r="M52" i="3" s="1"/>
  <c r="N38" i="1"/>
  <c r="N47" i="1" s="1"/>
  <c r="M52" i="1" s="1"/>
  <c r="M44" i="3" l="1"/>
  <c r="M44" i="1"/>
</calcChain>
</file>

<file path=xl/sharedStrings.xml><?xml version="1.0" encoding="utf-8"?>
<sst xmlns="http://schemas.openxmlformats.org/spreadsheetml/2006/main" count="274" uniqueCount="98">
  <si>
    <t>EDUCATIONAL SERVICE DISTRICT 112</t>
  </si>
  <si>
    <t>REIMBURSEMENTS FOR NON EMPLOYEES</t>
  </si>
  <si>
    <t>MILEAGE REIMBURSEMENT</t>
  </si>
  <si>
    <t>Date</t>
  </si>
  <si>
    <t>From</t>
  </si>
  <si>
    <t>To</t>
  </si>
  <si>
    <t>Miles</t>
  </si>
  <si>
    <t>Destination</t>
  </si>
  <si>
    <t>Mileage</t>
  </si>
  <si>
    <t>Depart Time</t>
  </si>
  <si>
    <t>Return Time</t>
  </si>
  <si>
    <t>Destination/Purpose</t>
  </si>
  <si>
    <t>Lodging</t>
  </si>
  <si>
    <t>B</t>
  </si>
  <si>
    <t>L</t>
  </si>
  <si>
    <t>D</t>
  </si>
  <si>
    <t>Total</t>
  </si>
  <si>
    <t>Per Diem</t>
  </si>
  <si>
    <t>OTHER REIMBURSEABLE EXPENSES</t>
  </si>
  <si>
    <t>Description</t>
  </si>
  <si>
    <t>OBJJ Code</t>
  </si>
  <si>
    <t>Program Phone Stipend</t>
  </si>
  <si>
    <t>2500 NE 65th Avenue, Vancouver WA  98661-6812</t>
  </si>
  <si>
    <t>(360) 750-7500 | www.esd112.org</t>
  </si>
  <si>
    <t>special instructions to accounting</t>
  </si>
  <si>
    <t>Vendor Key</t>
  </si>
  <si>
    <t>Claimaint Name</t>
  </si>
  <si>
    <t>Street Address</t>
  </si>
  <si>
    <t>City</t>
  </si>
  <si>
    <t>State</t>
  </si>
  <si>
    <t>Zip</t>
  </si>
  <si>
    <t>Signature of Claimaint</t>
  </si>
  <si>
    <t>0000 0000</t>
  </si>
  <si>
    <t>GRAND TOTAL MILEAGE</t>
  </si>
  <si>
    <t>GRAND TOTAL REQUESTED</t>
  </si>
  <si>
    <t>ACCOUNTING ONLY</t>
  </si>
  <si>
    <t>TOTAL</t>
  </si>
  <si>
    <t>Suppliies, Postage</t>
  </si>
  <si>
    <t>Printing, Copying</t>
  </si>
  <si>
    <t>OBJJ</t>
  </si>
  <si>
    <t>Key</t>
  </si>
  <si>
    <t>ESD 112</t>
  </si>
  <si>
    <t>Purpose</t>
  </si>
  <si>
    <t>xyz school district</t>
  </si>
  <si>
    <t>ready school visit</t>
  </si>
  <si>
    <t>Chelan, WA for Conference</t>
  </si>
  <si>
    <t>Copies for program</t>
  </si>
  <si>
    <t>Meeting supplies</t>
  </si>
  <si>
    <t>Phone Stipend - Per Agreement</t>
  </si>
  <si>
    <t>Patricia Pepin</t>
  </si>
  <si>
    <t>PEPINPA000</t>
  </si>
  <si>
    <t>meeting for abc contract</t>
  </si>
  <si>
    <t>NOTE:  Original receipts required for misc. expense reimbursements.</t>
  </si>
  <si>
    <t>etc.</t>
  </si>
  <si>
    <t>TOTAL MILEAGE, THIS PAGE</t>
  </si>
  <si>
    <t>TOTAL OVERNIGHT TRAVEL</t>
  </si>
  <si>
    <t>TOTAL MISC. REIMBURSEABLE COSTS</t>
  </si>
  <si>
    <t>CLAIMANT'S CERTIFICATION:  I  hereby certify under penalty of perjury that the items and totals listed herein are proper charges for reimbursement of materials and travel furnished to or incurred on behalf of  ESD 112, and that all activity generating the costs to be reimbursed have been  rendered have been provided without discrimination on the grounds of race, creed, color, national origin, sex or age in compliace with ESD policies.</t>
  </si>
  <si>
    <t>PROGRAM ADMIN TO COMPLETE</t>
  </si>
  <si>
    <t>OTHER REIMBURSEABLE EXPENSES - FROM PAGE 2</t>
  </si>
  <si>
    <t>MILEAGE REIMBURSEMENT, CONTINUED - page 2</t>
  </si>
  <si>
    <t>TOTAL MILEAGE - FROM PAGE 2 CONTINUED</t>
  </si>
  <si>
    <t>TOTAL MILEAGE - FROM PAGE 3 CONTINUED</t>
  </si>
  <si>
    <t>MILEAGE REIMBURSEMENT, CONTINUED - page 3</t>
  </si>
  <si>
    <t>OTHER TRAVEL</t>
  </si>
  <si>
    <t>Description of Other  Travel (Taxi, Parking, Airline, etc.)</t>
  </si>
  <si>
    <t>YOU MUST KEY IN THE OBJECT CODE FOR REIMBURSEABLE EXPENSES</t>
  </si>
  <si>
    <t>Parking Toll</t>
  </si>
  <si>
    <t>Airline Baggage Fee</t>
  </si>
  <si>
    <t>Taxi from Airport</t>
  </si>
  <si>
    <t>OTHER TRAVEL - FROM PAGE 2</t>
  </si>
  <si>
    <t>Claim Month/Year</t>
  </si>
  <si>
    <t>Key Format xx/xx/xx</t>
  </si>
  <si>
    <t>General Description of Purpose of Expenditures</t>
  </si>
  <si>
    <t>DATA TABLE</t>
  </si>
  <si>
    <t>Change Date</t>
  </si>
  <si>
    <t>Program Supervisor Signature</t>
  </si>
  <si>
    <t>Executive Director / Cabinet Signature</t>
  </si>
  <si>
    <t>Budget Signature</t>
  </si>
  <si>
    <t>Bus. Services-Fiscal Officer Signature</t>
  </si>
  <si>
    <t>AA</t>
  </si>
  <si>
    <t>PPSS</t>
  </si>
  <si>
    <t>MGR</t>
  </si>
  <si>
    <t>BACK CODES</t>
  </si>
  <si>
    <t>Reimbursements for January 2018 - ABC Program</t>
  </si>
  <si>
    <t>HOLD AT DESK FOR PICK UP</t>
  </si>
  <si>
    <t>NOTE:  Overnight travel reimbursement is subject to ESD112 policies and State and/or Federal Reimbursement guidelines and per diem tables. Travel itineraries, agendas, etc. must be attached</t>
  </si>
  <si>
    <t>** REFER TO KEY AT RIGHT</t>
  </si>
  <si>
    <t>6213-F5 INVOICE VOUCHER FORM</t>
  </si>
  <si>
    <t>Updated: 5/2018pp</t>
  </si>
  <si>
    <t>6213-F5 INVOICE VOUCHER - PAGE 2</t>
  </si>
  <si>
    <t>6213-F5 INVOICE VOUCHER - PAGE 3</t>
  </si>
  <si>
    <t>2326 NE Somewhere Street</t>
  </si>
  <si>
    <t>Vancouver</t>
  </si>
  <si>
    <t>WA  98661</t>
  </si>
  <si>
    <t>Updated: 6/2018</t>
  </si>
  <si>
    <t>Claim Month Ending Date</t>
  </si>
  <si>
    <t>Updated: 1/2019pp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</si>
</sst>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quot;$&quot;#,##0.000"/>
    <numFmt numFmtId="166" formatCode="m/d/yy;@"/>
    <numFmt numFmtId="167" formatCode="[$-409]mmmm\-yy;@"/>
  </numFmts>
  <fonts count="21" x14ac:knownFonts="1">
    <font>
      <sz val="11"/>
      <color theme="1"/>
      <name val="Calibri"/>
      <family val="2"/>
      <scheme val="minor"/>
    </font>
    <font>
      <sz val="11"/>
      <color theme="1"/>
      <name val="Calibri"/>
      <family val="2"/>
      <scheme val="minor"/>
    </font>
    <font>
      <sz val="9"/>
      <color theme="1"/>
      <name val="Calibri"/>
      <family val="2"/>
      <scheme val="minor"/>
    </font>
    <font>
      <i/>
      <sz val="11"/>
      <color theme="1" tint="0.34998626667073579"/>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i/>
      <sz val="10"/>
      <color rgb="FFFF0000"/>
      <name val="Calibri"/>
      <family val="2"/>
      <scheme val="minor"/>
    </font>
    <font>
      <b/>
      <u/>
      <sz val="12"/>
      <color theme="1"/>
      <name val="Calibri"/>
      <family val="2"/>
      <scheme val="minor"/>
    </font>
    <font>
      <b/>
      <u/>
      <sz val="11"/>
      <color theme="1"/>
      <name val="Calibri"/>
      <family val="2"/>
      <scheme val="minor"/>
    </font>
    <font>
      <i/>
      <sz val="9"/>
      <color theme="0" tint="-0.499984740745262"/>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i/>
      <sz val="11"/>
      <color theme="1"/>
      <name val="Calibri"/>
      <family val="2"/>
      <scheme val="minor"/>
    </font>
    <font>
      <u/>
      <sz val="10"/>
      <color theme="1"/>
      <name val="Calibri"/>
      <family val="2"/>
      <scheme val="minor"/>
    </font>
    <font>
      <sz val="9"/>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gray0625"/>
    </fill>
    <fill>
      <patternFill patternType="solid">
        <fgColor theme="0" tint="-0.249977111117893"/>
        <bgColor indexed="64"/>
      </patternFill>
    </fill>
  </fills>
  <borders count="86">
    <border>
      <left/>
      <right/>
      <top/>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style="dashDotDot">
        <color auto="1"/>
      </right>
      <top style="medium">
        <color auto="1"/>
      </top>
      <bottom style="thin">
        <color auto="1"/>
      </bottom>
      <diagonal/>
    </border>
    <border>
      <left style="dashDotDot">
        <color auto="1"/>
      </left>
      <right style="medium">
        <color auto="1"/>
      </right>
      <top style="medium">
        <color auto="1"/>
      </top>
      <bottom style="thin">
        <color auto="1"/>
      </bottom>
      <diagonal/>
    </border>
    <border>
      <left style="medium">
        <color auto="1"/>
      </left>
      <right style="dashDotDot">
        <color auto="1"/>
      </right>
      <top style="thin">
        <color auto="1"/>
      </top>
      <bottom style="medium">
        <color auto="1"/>
      </bottom>
      <diagonal/>
    </border>
    <border>
      <left style="dashDotDot">
        <color auto="1"/>
      </left>
      <right style="medium">
        <color auto="1"/>
      </right>
      <top style="thin">
        <color auto="1"/>
      </top>
      <bottom style="medium">
        <color auto="1"/>
      </bottom>
      <diagonal/>
    </border>
    <border>
      <left style="medium">
        <color auto="1"/>
      </left>
      <right style="dashDotDot">
        <color auto="1"/>
      </right>
      <top/>
      <bottom/>
      <diagonal/>
    </border>
    <border>
      <left style="dashDotDot">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dashDotDot">
        <color auto="1"/>
      </left>
      <right style="medium">
        <color auto="1"/>
      </right>
      <top style="medium">
        <color auto="1"/>
      </top>
      <bottom style="medium">
        <color auto="1"/>
      </bottom>
      <diagonal/>
    </border>
    <border>
      <left/>
      <right style="dashDotDot">
        <color auto="1"/>
      </right>
      <top style="medium">
        <color auto="1"/>
      </top>
      <bottom style="medium">
        <color auto="1"/>
      </bottom>
      <diagonal/>
    </border>
    <border>
      <left/>
      <right style="medium">
        <color auto="1"/>
      </right>
      <top style="thin">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right style="dashDotDot">
        <color auto="1"/>
      </right>
      <top style="thin">
        <color auto="1"/>
      </top>
      <bottom style="medium">
        <color auto="1"/>
      </bottom>
      <diagonal/>
    </border>
    <border>
      <left/>
      <right/>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dashDotDot">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dashDotDot">
        <color auto="1"/>
      </right>
      <top style="thin">
        <color auto="1"/>
      </top>
      <bottom style="thin">
        <color auto="1"/>
      </bottom>
      <diagonal/>
    </border>
    <border>
      <left style="dashDotDot">
        <color auto="1"/>
      </left>
      <right/>
      <top style="thin">
        <color auto="1"/>
      </top>
      <bottom style="thin">
        <color auto="1"/>
      </bottom>
      <diagonal/>
    </border>
    <border>
      <left/>
      <right style="medium">
        <color auto="1"/>
      </right>
      <top style="thin">
        <color auto="1"/>
      </top>
      <bottom style="thin">
        <color auto="1"/>
      </bottom>
      <diagonal/>
    </border>
    <border>
      <left style="dashDotDot">
        <color auto="1"/>
      </left>
      <right style="medium">
        <color auto="1"/>
      </right>
      <top style="thin">
        <color auto="1"/>
      </top>
      <bottom style="thin">
        <color auto="1"/>
      </bottom>
      <diagonal/>
    </border>
    <border>
      <left/>
      <right/>
      <top style="thick">
        <color auto="1"/>
      </top>
      <bottom style="medium">
        <color auto="1"/>
      </bottom>
      <diagonal/>
    </border>
    <border>
      <left/>
      <right style="medium">
        <color auto="1"/>
      </right>
      <top style="medium">
        <color auto="1"/>
      </top>
      <bottom style="medium">
        <color auto="1"/>
      </bottom>
      <diagonal/>
    </border>
    <border>
      <left style="dashDotDot">
        <color auto="1"/>
      </left>
      <right style="dashDotDot">
        <color auto="1"/>
      </right>
      <top style="thin">
        <color auto="1"/>
      </top>
      <bottom style="medium">
        <color auto="1"/>
      </bottom>
      <diagonal/>
    </border>
    <border>
      <left style="dashDotDot">
        <color auto="1"/>
      </left>
      <right style="dashDotDot">
        <color auto="1"/>
      </right>
      <top style="medium">
        <color auto="1"/>
      </top>
      <bottom style="thin">
        <color auto="1"/>
      </bottom>
      <diagonal/>
    </border>
    <border>
      <left style="medium">
        <color auto="1"/>
      </left>
      <right style="dashDotDot">
        <color auto="1"/>
      </right>
      <top style="thin">
        <color auto="1"/>
      </top>
      <bottom style="thin">
        <color auto="1"/>
      </bottom>
      <diagonal/>
    </border>
    <border>
      <left style="dashDotDot">
        <color auto="1"/>
      </left>
      <right style="dashDotDot">
        <color auto="1"/>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right style="dashDot">
        <color auto="1"/>
      </right>
      <top style="thin">
        <color auto="1"/>
      </top>
      <bottom style="medium">
        <color auto="1"/>
      </bottom>
      <diagonal/>
    </border>
    <border>
      <left/>
      <right style="dashDot">
        <color auto="1"/>
      </right>
      <top style="medium">
        <color auto="1"/>
      </top>
      <bottom/>
      <diagonal/>
    </border>
    <border>
      <left/>
      <right style="dashDot">
        <color auto="1"/>
      </right>
      <top style="thin">
        <color auto="1"/>
      </top>
      <bottom style="thin">
        <color auto="1"/>
      </bottom>
      <diagonal/>
    </border>
    <border>
      <left style="dashDot">
        <color auto="1"/>
      </left>
      <right/>
      <top style="thin">
        <color auto="1"/>
      </top>
      <bottom style="medium">
        <color auto="1"/>
      </bottom>
      <diagonal/>
    </border>
    <border>
      <left style="dashDot">
        <color auto="1"/>
      </left>
      <right/>
      <top style="medium">
        <color auto="1"/>
      </top>
      <bottom/>
      <diagonal/>
    </border>
    <border>
      <left style="dashDot">
        <color auto="1"/>
      </left>
      <right/>
      <top style="thin">
        <color auto="1"/>
      </top>
      <bottom style="thin">
        <color auto="1"/>
      </bottom>
      <diagonal/>
    </border>
    <border>
      <left style="medium">
        <color auto="1"/>
      </left>
      <right/>
      <top style="thick">
        <color auto="1"/>
      </top>
      <bottom style="medium">
        <color auto="1"/>
      </bottom>
      <diagonal/>
    </border>
    <border>
      <left/>
      <right style="medium">
        <color auto="1"/>
      </right>
      <top style="thick">
        <color auto="1"/>
      </top>
      <bottom style="medium">
        <color auto="1"/>
      </bottom>
      <diagonal/>
    </border>
    <border>
      <left style="medium">
        <color auto="1"/>
      </left>
      <right style="dashDotDot">
        <color auto="1"/>
      </right>
      <top style="thin">
        <color auto="1"/>
      </top>
      <bottom/>
      <diagonal/>
    </border>
    <border>
      <left style="dashDotDot">
        <color auto="1"/>
      </left>
      <right style="dashDotDot">
        <color auto="1"/>
      </right>
      <top style="thin">
        <color auto="1"/>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dashDot">
        <color auto="1"/>
      </left>
      <right style="medium">
        <color auto="1"/>
      </right>
      <top style="double">
        <color auto="1"/>
      </top>
      <bottom style="medium">
        <color auto="1"/>
      </bottom>
      <diagonal/>
    </border>
    <border>
      <left style="dashDot">
        <color auto="1"/>
      </left>
      <right style="medium">
        <color auto="1"/>
      </right>
      <top style="medium">
        <color auto="1"/>
      </top>
      <bottom style="thin">
        <color auto="1"/>
      </bottom>
      <diagonal/>
    </border>
    <border>
      <left style="dashDot">
        <color auto="1"/>
      </left>
      <right style="medium">
        <color auto="1"/>
      </right>
      <top style="thin">
        <color auto="1"/>
      </top>
      <bottom style="thin">
        <color auto="1"/>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thin">
        <color auto="1"/>
      </left>
      <right/>
      <top/>
      <bottom style="mediumDashDotDot">
        <color auto="1"/>
      </bottom>
      <diagonal/>
    </border>
    <border>
      <left/>
      <right style="mediumDashDotDot">
        <color auto="1"/>
      </right>
      <top/>
      <bottom style="mediumDashDotDot">
        <color auto="1"/>
      </bottom>
      <diagonal/>
    </border>
    <border>
      <left style="mediumDashDotDot">
        <color auto="1"/>
      </left>
      <right style="thin">
        <color auto="1"/>
      </right>
      <top/>
      <bottom style="mediumDashDotDot">
        <color auto="1"/>
      </bottom>
      <diagonal/>
    </border>
    <border>
      <left style="thin">
        <color auto="1"/>
      </left>
      <right style="thin">
        <color auto="1"/>
      </right>
      <top/>
      <bottom style="mediumDashDotDot">
        <color auto="1"/>
      </bottom>
      <diagonal/>
    </border>
    <border>
      <left style="mediumDashDotDot">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DashDotDot">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284">
    <xf numFmtId="0" fontId="0" fillId="0" borderId="0" xfId="0"/>
    <xf numFmtId="0" fontId="2" fillId="0" borderId="0" xfId="0" applyFont="1"/>
    <xf numFmtId="0" fontId="3" fillId="0" borderId="0" xfId="0" applyFont="1"/>
    <xf numFmtId="0" fontId="0" fillId="0" borderId="0" xfId="0" applyFont="1"/>
    <xf numFmtId="0" fontId="0" fillId="6" borderId="0" xfId="0" applyFont="1" applyFill="1"/>
    <xf numFmtId="14" fontId="0" fillId="6" borderId="0" xfId="0" applyNumberFormat="1" applyFont="1" applyFill="1"/>
    <xf numFmtId="0" fontId="7" fillId="0" borderId="0" xfId="0" applyFont="1"/>
    <xf numFmtId="0" fontId="8" fillId="0" borderId="0" xfId="0" applyFont="1"/>
    <xf numFmtId="0" fontId="10" fillId="0" borderId="0" xfId="0" applyFont="1"/>
    <xf numFmtId="0" fontId="8" fillId="0" borderId="0" xfId="0" applyFont="1" applyAlignment="1">
      <alignment horizontal="center"/>
    </xf>
    <xf numFmtId="167" fontId="9" fillId="4" borderId="25" xfId="0" applyNumberFormat="1" applyFont="1" applyFill="1" applyBorder="1" applyAlignment="1" applyProtection="1">
      <alignment horizontal="left"/>
      <protection locked="0"/>
    </xf>
    <xf numFmtId="167" fontId="9" fillId="4" borderId="25" xfId="0" applyNumberFormat="1" applyFont="1" applyFill="1" applyBorder="1" applyAlignment="1">
      <alignment horizontal="left"/>
    </xf>
    <xf numFmtId="0" fontId="11" fillId="0" borderId="0" xfId="0" applyFont="1"/>
    <xf numFmtId="0" fontId="8" fillId="0" borderId="0" xfId="0" applyFont="1" applyBorder="1" applyAlignment="1" applyProtection="1">
      <protection locked="0"/>
    </xf>
    <xf numFmtId="0" fontId="8" fillId="0" borderId="0" xfId="0" applyFont="1" applyBorder="1" applyAlignment="1"/>
    <xf numFmtId="0" fontId="8" fillId="0" borderId="25" xfId="0" applyFont="1" applyBorder="1" applyProtection="1">
      <protection locked="0"/>
    </xf>
    <xf numFmtId="0" fontId="0" fillId="0" borderId="0" xfId="0" applyFont="1" applyFill="1" applyBorder="1" applyAlignment="1"/>
    <xf numFmtId="0" fontId="5" fillId="3" borderId="66" xfId="0" applyFont="1" applyFill="1" applyBorder="1"/>
    <xf numFmtId="0" fontId="5" fillId="3" borderId="35" xfId="0" applyFont="1" applyFill="1" applyBorder="1"/>
    <xf numFmtId="0" fontId="0" fillId="3" borderId="35" xfId="0" applyFont="1" applyFill="1" applyBorder="1"/>
    <xf numFmtId="0" fontId="0" fillId="3" borderId="67" xfId="0" applyFont="1" applyFill="1" applyBorder="1"/>
    <xf numFmtId="165" fontId="7" fillId="2" borderId="14" xfId="0" applyNumberFormat="1" applyFont="1" applyFill="1" applyBorder="1" applyAlignment="1">
      <alignment horizontal="center"/>
    </xf>
    <xf numFmtId="166" fontId="2" fillId="0" borderId="26" xfId="0" applyNumberFormat="1" applyFont="1" applyBorder="1" applyAlignment="1" applyProtection="1">
      <alignment horizontal="center"/>
      <protection locked="0"/>
    </xf>
    <xf numFmtId="44" fontId="2" fillId="2" borderId="12" xfId="0" applyNumberFormat="1" applyFont="1" applyFill="1" applyBorder="1"/>
    <xf numFmtId="166" fontId="2" fillId="0" borderId="29" xfId="0" applyNumberFormat="1" applyFont="1" applyBorder="1" applyAlignment="1" applyProtection="1">
      <alignment horizontal="center"/>
      <protection locked="0"/>
    </xf>
    <xf numFmtId="44" fontId="2" fillId="2" borderId="34" xfId="0" applyNumberFormat="1" applyFont="1" applyFill="1" applyBorder="1"/>
    <xf numFmtId="0" fontId="0" fillId="0" borderId="9" xfId="0" applyFont="1" applyBorder="1"/>
    <xf numFmtId="0" fontId="0" fillId="0" borderId="0" xfId="0" applyFont="1" applyBorder="1"/>
    <xf numFmtId="0" fontId="0" fillId="0" borderId="0" xfId="0" applyFont="1" applyFill="1" applyBorder="1"/>
    <xf numFmtId="0" fontId="7" fillId="2" borderId="10" xfId="0" applyFont="1" applyFill="1" applyBorder="1"/>
    <xf numFmtId="44" fontId="2" fillId="2" borderId="19" xfId="0" applyNumberFormat="1" applyFont="1" applyFill="1" applyBorder="1"/>
    <xf numFmtId="44" fontId="2" fillId="2" borderId="36" xfId="0" applyNumberFormat="1" applyFont="1" applyFill="1" applyBorder="1"/>
    <xf numFmtId="0" fontId="5" fillId="0" borderId="18" xfId="0" applyFont="1" applyBorder="1"/>
    <xf numFmtId="0" fontId="0" fillId="0" borderId="1" xfId="0" applyFont="1" applyBorder="1"/>
    <xf numFmtId="0" fontId="0" fillId="0" borderId="0" xfId="0" applyFont="1" applyAlignment="1">
      <alignment wrapText="1"/>
    </xf>
    <xf numFmtId="0" fontId="2" fillId="0" borderId="0" xfId="0" applyFont="1" applyAlignment="1">
      <alignment wrapText="1"/>
    </xf>
    <xf numFmtId="0" fontId="8" fillId="4" borderId="83" xfId="0" applyNumberFormat="1" applyFont="1" applyFill="1" applyBorder="1" applyAlignment="1" applyProtection="1">
      <alignment horizontal="center"/>
      <protection locked="0"/>
    </xf>
    <xf numFmtId="0" fontId="8" fillId="4" borderId="84" xfId="0" applyNumberFormat="1" applyFont="1" applyFill="1" applyBorder="1" applyAlignment="1" applyProtection="1">
      <alignment horizontal="center"/>
      <protection locked="0"/>
    </xf>
    <xf numFmtId="0" fontId="0" fillId="0" borderId="0" xfId="0" applyFont="1" applyAlignment="1"/>
    <xf numFmtId="0" fontId="8" fillId="2" borderId="29" xfId="0" applyFont="1" applyFill="1" applyBorder="1" applyAlignment="1">
      <alignment horizontal="right"/>
    </xf>
    <xf numFmtId="0" fontId="8" fillId="2" borderId="30" xfId="0" applyFont="1" applyFill="1" applyBorder="1" applyAlignment="1">
      <alignment horizontal="center"/>
    </xf>
    <xf numFmtId="44" fontId="8" fillId="2" borderId="46" xfId="0" applyNumberFormat="1" applyFont="1" applyFill="1" applyBorder="1"/>
    <xf numFmtId="0" fontId="9" fillId="0" borderId="81" xfId="0" applyFont="1" applyBorder="1" applyAlignment="1">
      <alignment horizontal="center"/>
    </xf>
    <xf numFmtId="0" fontId="9" fillId="0" borderId="82" xfId="0" applyFont="1" applyBorder="1" applyAlignment="1">
      <alignment horizontal="center"/>
    </xf>
    <xf numFmtId="0" fontId="8" fillId="2" borderId="48" xfId="0" applyFont="1" applyFill="1" applyBorder="1"/>
    <xf numFmtId="0" fontId="8" fillId="2" borderId="42" xfId="0" applyFont="1" applyFill="1" applyBorder="1"/>
    <xf numFmtId="0" fontId="8" fillId="2" borderId="21" xfId="0" applyFont="1" applyFill="1" applyBorder="1"/>
    <xf numFmtId="0" fontId="8" fillId="2" borderId="18" xfId="0" applyFont="1" applyFill="1" applyBorder="1" applyAlignment="1">
      <alignment horizontal="right"/>
    </xf>
    <xf numFmtId="0" fontId="8" fillId="2" borderId="1" xfId="0" applyFont="1" applyFill="1" applyBorder="1"/>
    <xf numFmtId="0" fontId="8" fillId="2" borderId="49" xfId="0" applyFont="1" applyFill="1" applyBorder="1"/>
    <xf numFmtId="0" fontId="0" fillId="0" borderId="25" xfId="0" applyFont="1" applyBorder="1"/>
    <xf numFmtId="0" fontId="14" fillId="0" borderId="0" xfId="0" applyFont="1"/>
    <xf numFmtId="0" fontId="15" fillId="0" borderId="0" xfId="0" applyFont="1" applyAlignment="1">
      <alignment horizontal="center"/>
    </xf>
    <xf numFmtId="49" fontId="8" fillId="0" borderId="0" xfId="0" applyNumberFormat="1" applyFont="1" applyAlignment="1"/>
    <xf numFmtId="0" fontId="8" fillId="0" borderId="0" xfId="0" applyFont="1" applyFill="1" applyAlignment="1"/>
    <xf numFmtId="165" fontId="0" fillId="2" borderId="14" xfId="0" applyNumberFormat="1" applyFont="1" applyFill="1" applyBorder="1" applyAlignment="1">
      <alignment horizontal="center"/>
    </xf>
    <xf numFmtId="166" fontId="2" fillId="0" borderId="26" xfId="0" applyNumberFormat="1" applyFont="1" applyBorder="1" applyAlignment="1">
      <alignment horizontal="center"/>
    </xf>
    <xf numFmtId="166" fontId="2" fillId="0" borderId="29" xfId="0" applyNumberFormat="1" applyFont="1" applyBorder="1" applyAlignment="1">
      <alignment horizontal="center"/>
    </xf>
    <xf numFmtId="0" fontId="2" fillId="0" borderId="9" xfId="0" applyFont="1" applyBorder="1"/>
    <xf numFmtId="0" fontId="2" fillId="0" borderId="0" xfId="0" applyFont="1" applyBorder="1"/>
    <xf numFmtId="0" fontId="2" fillId="0" borderId="0" xfId="0" applyFont="1" applyFill="1" applyBorder="1"/>
    <xf numFmtId="0" fontId="2" fillId="0" borderId="10" xfId="0" applyFont="1" applyBorder="1"/>
    <xf numFmtId="0" fontId="0" fillId="0" borderId="13" xfId="0" applyFont="1" applyBorder="1" applyAlignment="1">
      <alignment horizontal="center"/>
    </xf>
    <xf numFmtId="0" fontId="0" fillId="0" borderId="37" xfId="0" applyFont="1" applyBorder="1" applyAlignment="1">
      <alignment horizontal="center"/>
    </xf>
    <xf numFmtId="0" fontId="0" fillId="0" borderId="8" xfId="0" applyFont="1" applyBorder="1" applyAlignment="1">
      <alignment horizontal="center"/>
    </xf>
    <xf numFmtId="18" fontId="2" fillId="0" borderId="11" xfId="0" applyNumberFormat="1" applyFont="1" applyBorder="1" applyAlignment="1">
      <alignment horizontal="center" wrapText="1"/>
    </xf>
    <xf numFmtId="18" fontId="2" fillId="0" borderId="38" xfId="0" applyNumberFormat="1" applyFont="1" applyBorder="1" applyAlignment="1">
      <alignment horizontal="center" wrapText="1"/>
    </xf>
    <xf numFmtId="44" fontId="2" fillId="0" borderId="11" xfId="0" applyNumberFormat="1" applyFont="1" applyBorder="1"/>
    <xf numFmtId="164" fontId="2" fillId="0" borderId="38" xfId="0" applyNumberFormat="1" applyFont="1" applyBorder="1"/>
    <xf numFmtId="44" fontId="2" fillId="2" borderId="6" xfId="0" applyNumberFormat="1" applyFont="1" applyFill="1" applyBorder="1"/>
    <xf numFmtId="0" fontId="2" fillId="0" borderId="39" xfId="0" applyFont="1" applyBorder="1" applyAlignment="1">
      <alignment horizontal="center" wrapText="1"/>
    </xf>
    <xf numFmtId="0" fontId="2" fillId="0" borderId="40" xfId="0" applyFont="1" applyBorder="1" applyAlignment="1">
      <alignment horizontal="center" wrapText="1"/>
    </xf>
    <xf numFmtId="44" fontId="2" fillId="0" borderId="39" xfId="0" applyNumberFormat="1" applyFont="1" applyBorder="1"/>
    <xf numFmtId="164" fontId="2" fillId="0" borderId="40" xfId="0" applyNumberFormat="1" applyFont="1" applyBorder="1"/>
    <xf numFmtId="44" fontId="2" fillId="2" borderId="33" xfId="0" applyNumberFormat="1" applyFont="1" applyFill="1" applyBorder="1"/>
    <xf numFmtId="18" fontId="2" fillId="0" borderId="40" xfId="0" applyNumberFormat="1" applyFont="1" applyBorder="1" applyAlignment="1">
      <alignment horizontal="center" wrapText="1"/>
    </xf>
    <xf numFmtId="0" fontId="2" fillId="0" borderId="39" xfId="0" applyFont="1" applyBorder="1" applyAlignment="1" applyProtection="1">
      <alignment horizontal="center" wrapText="1"/>
      <protection locked="0"/>
    </xf>
    <xf numFmtId="0" fontId="2" fillId="0" borderId="40" xfId="0" applyFont="1" applyBorder="1" applyAlignment="1" applyProtection="1">
      <alignment horizontal="center" wrapText="1"/>
      <protection locked="0"/>
    </xf>
    <xf numFmtId="44" fontId="2" fillId="0" borderId="39" xfId="0" applyNumberFormat="1" applyFont="1" applyBorder="1" applyProtection="1">
      <protection locked="0"/>
    </xf>
    <xf numFmtId="164" fontId="2" fillId="0" borderId="40" xfId="0" applyNumberFormat="1" applyFont="1" applyBorder="1" applyProtection="1">
      <protection locked="0"/>
    </xf>
    <xf numFmtId="166" fontId="2" fillId="0" borderId="48" xfId="0" applyNumberFormat="1" applyFont="1" applyBorder="1" applyAlignment="1" applyProtection="1">
      <alignment horizontal="center"/>
      <protection locked="0"/>
    </xf>
    <xf numFmtId="0" fontId="2" fillId="0" borderId="68" xfId="0" applyFont="1" applyBorder="1" applyAlignment="1" applyProtection="1">
      <alignment horizontal="center" wrapText="1"/>
      <protection locked="0"/>
    </xf>
    <xf numFmtId="0" fontId="2" fillId="0" borderId="69" xfId="0" applyFont="1" applyBorder="1" applyAlignment="1" applyProtection="1">
      <alignment horizontal="center" wrapText="1"/>
      <protection locked="0"/>
    </xf>
    <xf numFmtId="44" fontId="2" fillId="0" borderId="68" xfId="0" applyNumberFormat="1" applyFont="1" applyBorder="1" applyProtection="1">
      <protection locked="0"/>
    </xf>
    <xf numFmtId="164" fontId="2" fillId="0" borderId="69" xfId="0" applyNumberFormat="1" applyFont="1" applyBorder="1" applyProtection="1">
      <protection locked="0"/>
    </xf>
    <xf numFmtId="44" fontId="2" fillId="2" borderId="21" xfId="0" applyNumberFormat="1" applyFont="1" applyFill="1" applyBorder="1"/>
    <xf numFmtId="166" fontId="0" fillId="0" borderId="70" xfId="0" applyNumberFormat="1" applyFont="1" applyBorder="1" applyAlignment="1" applyProtection="1">
      <alignment horizontal="center"/>
    </xf>
    <xf numFmtId="44" fontId="0" fillId="5" borderId="71" xfId="0" applyNumberFormat="1" applyFont="1" applyFill="1" applyBorder="1" applyProtection="1"/>
    <xf numFmtId="164" fontId="0" fillId="5" borderId="71" xfId="0" applyNumberFormat="1" applyFont="1" applyFill="1" applyBorder="1" applyProtection="1"/>
    <xf numFmtId="44" fontId="0" fillId="2" borderId="73" xfId="0" applyNumberFormat="1" applyFont="1" applyFill="1" applyBorder="1" applyProtection="1"/>
    <xf numFmtId="44" fontId="2" fillId="5" borderId="2" xfId="0" applyNumberFormat="1" applyFont="1" applyFill="1" applyBorder="1" applyProtection="1"/>
    <xf numFmtId="164" fontId="2" fillId="5" borderId="2" xfId="0" applyNumberFormat="1" applyFont="1" applyFill="1" applyBorder="1" applyProtection="1"/>
    <xf numFmtId="44" fontId="2" fillId="0" borderId="74" xfId="0" applyNumberFormat="1" applyFont="1" applyFill="1" applyBorder="1" applyProtection="1">
      <protection locked="0"/>
    </xf>
    <xf numFmtId="44" fontId="2" fillId="5" borderId="30" xfId="0" applyNumberFormat="1" applyFont="1" applyFill="1" applyBorder="1" applyProtection="1"/>
    <xf numFmtId="164" fontId="2" fillId="5" borderId="30" xfId="0" applyNumberFormat="1" applyFont="1" applyFill="1" applyBorder="1" applyProtection="1"/>
    <xf numFmtId="44" fontId="2" fillId="0" borderId="75" xfId="0" applyNumberFormat="1" applyFont="1" applyFill="1" applyBorder="1" applyProtection="1">
      <protection locked="0"/>
    </xf>
    <xf numFmtId="166" fontId="0" fillId="0" borderId="9" xfId="0" applyNumberFormat="1" applyFont="1" applyBorder="1"/>
    <xf numFmtId="0" fontId="17" fillId="0" borderId="15" xfId="0" applyFont="1" applyBorder="1" applyAlignment="1">
      <alignment wrapText="1"/>
    </xf>
    <xf numFmtId="0" fontId="17" fillId="0" borderId="0" xfId="0" applyFont="1" applyBorder="1" applyAlignment="1">
      <alignment wrapText="1"/>
    </xf>
    <xf numFmtId="0" fontId="17" fillId="0" borderId="16" xfId="0" applyFont="1" applyBorder="1" applyAlignment="1">
      <alignment wrapText="1"/>
    </xf>
    <xf numFmtId="0" fontId="7" fillId="0" borderId="10" xfId="0" applyFont="1" applyBorder="1"/>
    <xf numFmtId="44" fontId="7" fillId="2" borderId="36" xfId="0" applyNumberFormat="1" applyFont="1" applyFill="1" applyBorder="1"/>
    <xf numFmtId="0" fontId="5" fillId="3" borderId="18" xfId="0" applyFont="1" applyFill="1" applyBorder="1"/>
    <xf numFmtId="0" fontId="0" fillId="3" borderId="1" xfId="0" applyFont="1" applyFill="1" applyBorder="1"/>
    <xf numFmtId="0" fontId="0" fillId="3" borderId="36" xfId="0" applyFont="1" applyFill="1" applyBorder="1"/>
    <xf numFmtId="0" fontId="0" fillId="0" borderId="18" xfId="0" applyFont="1" applyBorder="1" applyAlignment="1">
      <alignment horizontal="center"/>
    </xf>
    <xf numFmtId="0" fontId="0" fillId="0" borderId="17" xfId="0" applyFont="1" applyBorder="1" applyAlignment="1">
      <alignment horizontal="center"/>
    </xf>
    <xf numFmtId="166" fontId="2" fillId="0" borderId="26" xfId="0" applyNumberFormat="1" applyFont="1" applyBorder="1"/>
    <xf numFmtId="44" fontId="2" fillId="0" borderId="27" xfId="0" applyNumberFormat="1" applyFont="1" applyBorder="1"/>
    <xf numFmtId="166" fontId="2" fillId="0" borderId="29" xfId="0" applyNumberFormat="1" applyFont="1" applyBorder="1"/>
    <xf numFmtId="44" fontId="2" fillId="0" borderId="41" xfId="0" applyNumberFormat="1" applyFont="1" applyBorder="1"/>
    <xf numFmtId="0" fontId="19" fillId="0" borderId="53" xfId="0" applyFont="1" applyBorder="1"/>
    <xf numFmtId="0" fontId="8" fillId="0" borderId="54" xfId="0" applyFont="1" applyBorder="1"/>
    <xf numFmtId="0" fontId="4" fillId="0" borderId="0" xfId="0" applyFont="1"/>
    <xf numFmtId="0" fontId="4" fillId="0" borderId="0" xfId="0" applyFont="1" applyBorder="1"/>
    <xf numFmtId="0" fontId="10" fillId="0" borderId="0" xfId="0" applyFont="1" applyBorder="1"/>
    <xf numFmtId="0" fontId="8" fillId="0" borderId="56" xfId="0" applyFont="1" applyBorder="1"/>
    <xf numFmtId="0" fontId="20" fillId="0" borderId="0" xfId="0" applyFont="1"/>
    <xf numFmtId="0" fontId="10" fillId="0" borderId="58" xfId="0" applyFont="1" applyBorder="1"/>
    <xf numFmtId="0" fontId="8" fillId="0" borderId="59" xfId="0" applyFont="1" applyBorder="1"/>
    <xf numFmtId="166" fontId="0" fillId="0" borderId="26" xfId="0" applyNumberFormat="1" applyFont="1" applyBorder="1" applyAlignment="1" applyProtection="1">
      <alignment horizontal="center"/>
      <protection locked="0"/>
    </xf>
    <xf numFmtId="44" fontId="7" fillId="2" borderId="12" xfId="0" applyNumberFormat="1" applyFont="1" applyFill="1" applyBorder="1"/>
    <xf numFmtId="166" fontId="0" fillId="0" borderId="29" xfId="0" applyNumberFormat="1" applyFont="1" applyBorder="1" applyAlignment="1" applyProtection="1">
      <alignment horizontal="center"/>
      <protection locked="0"/>
    </xf>
    <xf numFmtId="44" fontId="7" fillId="2" borderId="34" xfId="0" applyNumberFormat="1" applyFont="1" applyFill="1" applyBorder="1"/>
    <xf numFmtId="44" fontId="2" fillId="5" borderId="2" xfId="0" applyNumberFormat="1" applyFont="1" applyFill="1" applyBorder="1" applyProtection="1">
      <protection locked="0"/>
    </xf>
    <xf numFmtId="164" fontId="2" fillId="5" borderId="2" xfId="0" applyNumberFormat="1" applyFont="1" applyFill="1" applyBorder="1" applyProtection="1">
      <protection locked="0"/>
    </xf>
    <xf numFmtId="44" fontId="2" fillId="5" borderId="30" xfId="0" applyNumberFormat="1" applyFont="1" applyFill="1" applyBorder="1" applyProtection="1">
      <protection locked="0"/>
    </xf>
    <xf numFmtId="164" fontId="2" fillId="5" borderId="30" xfId="0" applyNumberFormat="1" applyFont="1" applyFill="1" applyBorder="1" applyProtection="1">
      <protection locked="0"/>
    </xf>
    <xf numFmtId="18" fontId="2" fillId="0" borderId="11" xfId="0" applyNumberFormat="1" applyFont="1" applyBorder="1" applyAlignment="1" applyProtection="1">
      <alignment horizontal="center" wrapText="1"/>
      <protection locked="0"/>
    </xf>
    <xf numFmtId="18" fontId="2" fillId="0" borderId="38" xfId="0" applyNumberFormat="1" applyFont="1" applyBorder="1" applyAlignment="1" applyProtection="1">
      <alignment horizontal="center" wrapText="1"/>
      <protection locked="0"/>
    </xf>
    <xf numFmtId="44" fontId="2" fillId="0" borderId="11" xfId="0" applyNumberFormat="1" applyFont="1" applyBorder="1" applyProtection="1">
      <protection locked="0"/>
    </xf>
    <xf numFmtId="164" fontId="2" fillId="0" borderId="38" xfId="0" applyNumberFormat="1" applyFont="1" applyBorder="1" applyProtection="1">
      <protection locked="0"/>
    </xf>
    <xf numFmtId="18" fontId="2" fillId="0" borderId="40" xfId="0" applyNumberFormat="1" applyFont="1" applyBorder="1" applyAlignment="1" applyProtection="1">
      <alignment horizontal="center" wrapText="1"/>
      <protection locked="0"/>
    </xf>
    <xf numFmtId="166" fontId="2" fillId="0" borderId="26" xfId="0" applyNumberFormat="1" applyFont="1" applyBorder="1" applyProtection="1">
      <protection locked="0"/>
    </xf>
    <xf numFmtId="44" fontId="2" fillId="0" borderId="27" xfId="0" applyNumberFormat="1" applyFont="1" applyBorder="1" applyProtection="1">
      <protection locked="0"/>
    </xf>
    <xf numFmtId="166" fontId="2" fillId="0" borderId="29" xfId="0" applyNumberFormat="1" applyFont="1" applyBorder="1" applyProtection="1">
      <protection locked="0"/>
    </xf>
    <xf numFmtId="44" fontId="2" fillId="0" borderId="41" xfId="0" applyNumberFormat="1" applyFont="1" applyBorder="1" applyProtection="1">
      <protection locked="0"/>
    </xf>
    <xf numFmtId="0" fontId="2" fillId="0" borderId="42" xfId="0" applyFont="1" applyBorder="1" applyAlignment="1"/>
    <xf numFmtId="0" fontId="8" fillId="2" borderId="30" xfId="0" applyFont="1" applyFill="1" applyBorder="1" applyAlignment="1"/>
    <xf numFmtId="0" fontId="8" fillId="2" borderId="47" xfId="0" applyFont="1" applyFill="1" applyBorder="1" applyAlignment="1"/>
    <xf numFmtId="0" fontId="2" fillId="0" borderId="0" xfId="0" applyFont="1" applyBorder="1" applyAlignment="1"/>
    <xf numFmtId="44" fontId="8" fillId="2" borderId="50" xfId="0" applyNumberFormat="1" applyFont="1" applyFill="1" applyBorder="1" applyAlignment="1"/>
    <xf numFmtId="0" fontId="8" fillId="2" borderId="51" xfId="0" applyFont="1" applyFill="1" applyBorder="1" applyAlignment="1"/>
    <xf numFmtId="0" fontId="0" fillId="0" borderId="25" xfId="0" applyFont="1" applyBorder="1" applyAlignment="1"/>
    <xf numFmtId="0" fontId="9" fillId="0" borderId="79" xfId="0" applyFont="1" applyBorder="1" applyAlignment="1">
      <alignment horizontal="center"/>
    </xf>
    <xf numFmtId="0" fontId="9" fillId="0" borderId="80" xfId="0" applyFont="1" applyBorder="1" applyAlignment="1"/>
    <xf numFmtId="0" fontId="8" fillId="4" borderId="84" xfId="0" applyFont="1" applyFill="1" applyBorder="1" applyAlignment="1" applyProtection="1">
      <alignment horizontal="center"/>
      <protection locked="0"/>
    </xf>
    <xf numFmtId="0" fontId="8" fillId="4" borderId="85" xfId="0" applyFont="1" applyFill="1" applyBorder="1" applyAlignment="1" applyProtection="1">
      <protection locked="0"/>
    </xf>
    <xf numFmtId="0" fontId="12" fillId="0" borderId="76" xfId="0" applyFont="1" applyBorder="1" applyAlignment="1">
      <alignment horizontal="center" wrapText="1"/>
    </xf>
    <xf numFmtId="0" fontId="7" fillId="0" borderId="77" xfId="0" applyFont="1" applyBorder="1" applyAlignment="1">
      <alignment wrapText="1"/>
    </xf>
    <xf numFmtId="0" fontId="7" fillId="0" borderId="78" xfId="0" applyFont="1" applyBorder="1" applyAlignment="1">
      <alignment wrapText="1"/>
    </xf>
    <xf numFmtId="166" fontId="5" fillId="0" borderId="18" xfId="0" applyNumberFormat="1" applyFont="1" applyBorder="1" applyAlignment="1"/>
    <xf numFmtId="0" fontId="5" fillId="0" borderId="1" xfId="0" applyFont="1" applyBorder="1" applyAlignment="1"/>
    <xf numFmtId="44" fontId="2" fillId="2" borderId="1" xfId="0" applyNumberFormat="1" applyFont="1" applyFill="1" applyBorder="1" applyAlignment="1"/>
    <xf numFmtId="0" fontId="2" fillId="2" borderId="36" xfId="0" applyFont="1" applyFill="1" applyBorder="1" applyAlignment="1"/>
    <xf numFmtId="0" fontId="2" fillId="0" borderId="0" xfId="0" applyFont="1" applyAlignment="1">
      <alignment wrapText="1"/>
    </xf>
    <xf numFmtId="0" fontId="13" fillId="2" borderId="43" xfId="0" applyFont="1" applyFill="1" applyBorder="1" applyAlignment="1">
      <alignment horizontal="center"/>
    </xf>
    <xf numFmtId="0" fontId="13" fillId="2" borderId="44" xfId="0" applyFont="1" applyFill="1" applyBorder="1" applyAlignment="1">
      <alignment horizontal="center"/>
    </xf>
    <xf numFmtId="0" fontId="13" fillId="2" borderId="45" xfId="0" applyFont="1" applyFill="1" applyBorder="1" applyAlignment="1">
      <alignment horizontal="center"/>
    </xf>
    <xf numFmtId="0" fontId="5" fillId="0" borderId="18" xfId="0" applyFont="1" applyBorder="1" applyAlignment="1"/>
    <xf numFmtId="0" fontId="5" fillId="0" borderId="20" xfId="0" applyFont="1" applyBorder="1" applyAlignment="1"/>
    <xf numFmtId="0" fontId="2" fillId="0" borderId="29" xfId="0" applyFont="1" applyBorder="1" applyAlignment="1" applyProtection="1">
      <protection locked="0"/>
    </xf>
    <xf numFmtId="0" fontId="2" fillId="0" borderId="62" xfId="0" applyFont="1" applyBorder="1" applyAlignment="1" applyProtection="1">
      <protection locked="0"/>
    </xf>
    <xf numFmtId="0" fontId="2" fillId="0" borderId="65" xfId="0" applyFont="1" applyBorder="1" applyAlignment="1" applyProtection="1">
      <protection locked="0"/>
    </xf>
    <xf numFmtId="0" fontId="2" fillId="0" borderId="30" xfId="0" applyFont="1" applyBorder="1" applyAlignment="1" applyProtection="1">
      <protection locked="0"/>
    </xf>
    <xf numFmtId="0" fontId="2" fillId="0" borderId="33" xfId="0" applyFont="1" applyBorder="1" applyAlignment="1" applyProtection="1">
      <protection locked="0"/>
    </xf>
    <xf numFmtId="0" fontId="2" fillId="0" borderId="31" xfId="0" applyFont="1" applyBorder="1" applyAlignment="1" applyProtection="1">
      <protection locked="0"/>
    </xf>
    <xf numFmtId="0" fontId="0" fillId="0" borderId="18" xfId="0" applyFont="1" applyBorder="1" applyAlignment="1"/>
    <xf numFmtId="0" fontId="0" fillId="0" borderId="1" xfId="0" applyFont="1" applyBorder="1" applyAlignment="1"/>
    <xf numFmtId="0" fontId="0" fillId="0" borderId="20" xfId="0" applyFont="1" applyBorder="1" applyAlignment="1"/>
    <xf numFmtId="0" fontId="0" fillId="0" borderId="63" xfId="0" applyFont="1" applyBorder="1" applyAlignment="1">
      <alignment horizontal="center"/>
    </xf>
    <xf numFmtId="0" fontId="0" fillId="0" borderId="3" xfId="0" applyFont="1" applyBorder="1" applyAlignment="1">
      <alignment horizontal="center"/>
    </xf>
    <xf numFmtId="0" fontId="0" fillId="0" borderId="60" xfId="0" applyFont="1" applyBorder="1" applyAlignment="1">
      <alignment horizontal="center"/>
    </xf>
    <xf numFmtId="0" fontId="0" fillId="0" borderId="26" xfId="0" applyFont="1" applyBorder="1" applyAlignment="1">
      <alignment horizontal="center"/>
    </xf>
    <xf numFmtId="0" fontId="0" fillId="0" borderId="2" xfId="0" applyFont="1" applyBorder="1" applyAlignment="1">
      <alignment horizontal="center"/>
    </xf>
    <xf numFmtId="0" fontId="0" fillId="0" borderId="2" xfId="0" applyFont="1" applyBorder="1" applyAlignment="1"/>
    <xf numFmtId="0" fontId="0" fillId="0" borderId="6" xfId="0" applyFont="1" applyBorder="1" applyAlignment="1"/>
    <xf numFmtId="0" fontId="0" fillId="0" borderId="23" xfId="0" applyFont="1" applyBorder="1" applyAlignment="1">
      <alignment horizontal="center"/>
    </xf>
    <xf numFmtId="0" fontId="2" fillId="0" borderId="5" xfId="0" applyFont="1" applyBorder="1" applyAlignment="1" applyProtection="1">
      <protection locked="0"/>
    </xf>
    <xf numFmtId="0" fontId="2" fillId="0" borderId="61" xfId="0" applyFont="1" applyBorder="1" applyAlignment="1" applyProtection="1">
      <protection locked="0"/>
    </xf>
    <xf numFmtId="0" fontId="0" fillId="0" borderId="24" xfId="0" applyFont="1" applyBorder="1" applyAlignment="1"/>
    <xf numFmtId="0" fontId="2" fillId="0" borderId="2" xfId="0" applyFont="1" applyBorder="1" applyAlignment="1" applyProtection="1">
      <protection locked="0"/>
    </xf>
    <xf numFmtId="0" fontId="2" fillId="0" borderId="28" xfId="0" applyFont="1" applyBorder="1" applyAlignment="1" applyProtection="1">
      <protection locked="0"/>
    </xf>
    <xf numFmtId="0" fontId="0" fillId="0" borderId="5" xfId="0" applyFont="1" applyBorder="1" applyAlignment="1">
      <alignment horizontal="center"/>
    </xf>
    <xf numFmtId="0" fontId="0" fillId="0" borderId="7" xfId="0" applyFont="1" applyBorder="1" applyAlignment="1">
      <alignment horizontal="center"/>
    </xf>
    <xf numFmtId="0" fontId="0" fillId="0" borderId="3" xfId="0" applyFont="1" applyBorder="1" applyAlignment="1"/>
    <xf numFmtId="0" fontId="0" fillId="0" borderId="8" xfId="0" applyFont="1" applyBorder="1" applyAlignment="1"/>
    <xf numFmtId="0" fontId="2" fillId="0" borderId="64" xfId="0" applyFont="1" applyBorder="1" applyAlignment="1" applyProtection="1">
      <protection locked="0"/>
    </xf>
    <xf numFmtId="0" fontId="2" fillId="0" borderId="4" xfId="0" applyFont="1" applyBorder="1" applyAlignment="1" applyProtection="1">
      <protection locked="0"/>
    </xf>
    <xf numFmtId="0" fontId="2" fillId="0" borderId="22" xfId="0" applyFont="1" applyBorder="1" applyAlignment="1" applyProtection="1">
      <protection locked="0"/>
    </xf>
    <xf numFmtId="0" fontId="9" fillId="4" borderId="25" xfId="0" applyFont="1" applyFill="1" applyBorder="1" applyAlignment="1" applyProtection="1">
      <protection locked="0"/>
    </xf>
    <xf numFmtId="0" fontId="0" fillId="0" borderId="25" xfId="0" applyFont="1" applyBorder="1" applyAlignment="1" applyProtection="1">
      <protection locked="0"/>
    </xf>
    <xf numFmtId="0" fontId="8" fillId="0" borderId="25" xfId="0" applyFont="1" applyBorder="1" applyAlignment="1" applyProtection="1">
      <protection locked="0"/>
    </xf>
    <xf numFmtId="0" fontId="8" fillId="0" borderId="25" xfId="0" applyNumberFormat="1" applyFont="1" applyBorder="1" applyAlignment="1" applyProtection="1">
      <protection locked="0"/>
    </xf>
    <xf numFmtId="0" fontId="6" fillId="0" borderId="0" xfId="0" applyFont="1" applyAlignment="1">
      <alignment horizontal="center"/>
    </xf>
    <xf numFmtId="0" fontId="7" fillId="0" borderId="0" xfId="0" applyFont="1" applyAlignment="1">
      <alignment horizontal="center" wrapText="1"/>
    </xf>
    <xf numFmtId="0" fontId="7" fillId="0" borderId="0" xfId="0" applyFont="1" applyAlignment="1">
      <alignment horizontal="center"/>
    </xf>
    <xf numFmtId="0" fontId="9" fillId="4" borderId="0" xfId="0" applyFont="1" applyFill="1" applyAlignment="1" applyProtection="1">
      <protection locked="0"/>
    </xf>
    <xf numFmtId="0" fontId="9" fillId="0" borderId="0" xfId="0" applyFont="1" applyAlignment="1" applyProtection="1">
      <protection locked="0"/>
    </xf>
    <xf numFmtId="0" fontId="10" fillId="0" borderId="25" xfId="0" applyFont="1" applyBorder="1" applyAlignment="1" applyProtection="1">
      <protection locked="0"/>
    </xf>
    <xf numFmtId="0" fontId="10" fillId="0" borderId="55" xfId="0" applyFont="1" applyBorder="1" applyAlignment="1"/>
    <xf numFmtId="0" fontId="8" fillId="0" borderId="0" xfId="0" applyFont="1" applyAlignment="1"/>
    <xf numFmtId="0" fontId="10" fillId="0" borderId="57" xfId="0" applyFont="1" applyBorder="1" applyAlignment="1"/>
    <xf numFmtId="0" fontId="8" fillId="0" borderId="58" xfId="0" applyFont="1" applyBorder="1" applyAlignment="1"/>
    <xf numFmtId="0" fontId="19" fillId="0" borderId="52" xfId="0" applyFont="1" applyBorder="1" applyAlignment="1">
      <alignment horizontal="right"/>
    </xf>
    <xf numFmtId="0" fontId="8" fillId="0" borderId="53" xfId="0" applyFont="1" applyBorder="1" applyAlignment="1"/>
    <xf numFmtId="0" fontId="18" fillId="0" borderId="0" xfId="0" applyFont="1" applyAlignment="1">
      <alignment vertical="top" wrapText="1"/>
    </xf>
    <xf numFmtId="0" fontId="0" fillId="0" borderId="0" xfId="0" applyFont="1" applyBorder="1" applyAlignment="1"/>
    <xf numFmtId="0" fontId="2" fillId="0" borderId="41" xfId="0" applyFont="1" applyBorder="1" applyAlignment="1" applyProtection="1">
      <protection locked="0"/>
    </xf>
    <xf numFmtId="0" fontId="2" fillId="0" borderId="41" xfId="0" applyFont="1" applyBorder="1" applyAlignment="1" applyProtection="1">
      <alignment horizontal="center"/>
      <protection locked="0"/>
    </xf>
    <xf numFmtId="0" fontId="0" fillId="0" borderId="17" xfId="0" applyFont="1" applyBorder="1" applyAlignment="1"/>
    <xf numFmtId="0" fontId="0" fillId="0" borderId="17" xfId="0" applyFont="1" applyBorder="1" applyAlignment="1">
      <alignment horizontal="center"/>
    </xf>
    <xf numFmtId="0" fontId="2" fillId="0" borderId="27" xfId="0" applyFont="1" applyBorder="1" applyAlignment="1" applyProtection="1">
      <protection locked="0"/>
    </xf>
    <xf numFmtId="0" fontId="2" fillId="0" borderId="27" xfId="0" applyFont="1" applyBorder="1" applyAlignment="1" applyProtection="1">
      <alignment horizontal="center"/>
      <protection locked="0"/>
    </xf>
    <xf numFmtId="0" fontId="18" fillId="0" borderId="0" xfId="0" applyFont="1" applyAlignment="1"/>
    <xf numFmtId="0" fontId="2" fillId="0" borderId="4" xfId="0" applyFont="1" applyBorder="1" applyAlignment="1" applyProtection="1">
      <alignment wrapText="1"/>
      <protection locked="0"/>
    </xf>
    <xf numFmtId="0" fontId="2" fillId="0" borderId="22" xfId="0" applyFont="1" applyBorder="1" applyAlignment="1" applyProtection="1">
      <alignment wrapText="1"/>
      <protection locked="0"/>
    </xf>
    <xf numFmtId="0" fontId="2" fillId="0" borderId="32" xfId="0" applyFont="1" applyBorder="1" applyAlignment="1" applyProtection="1">
      <alignment wrapText="1"/>
      <protection locked="0"/>
    </xf>
    <xf numFmtId="0" fontId="2" fillId="0" borderId="30" xfId="0" applyFont="1" applyBorder="1" applyAlignment="1" applyProtection="1">
      <alignment wrapText="1"/>
      <protection locked="0"/>
    </xf>
    <xf numFmtId="0" fontId="2" fillId="0" borderId="33" xfId="0" applyFont="1" applyBorder="1" applyAlignment="1" applyProtection="1">
      <alignment wrapText="1"/>
      <protection locked="0"/>
    </xf>
    <xf numFmtId="0" fontId="2" fillId="0" borderId="42" xfId="0" applyFont="1" applyBorder="1" applyAlignment="1" applyProtection="1">
      <alignment wrapText="1"/>
      <protection locked="0"/>
    </xf>
    <xf numFmtId="0" fontId="2" fillId="0" borderId="21" xfId="0" applyFont="1" applyBorder="1" applyAlignment="1" applyProtection="1">
      <alignment wrapText="1"/>
      <protection locked="0"/>
    </xf>
    <xf numFmtId="0" fontId="16" fillId="0" borderId="18" xfId="0" applyFont="1" applyBorder="1" applyAlignment="1"/>
    <xf numFmtId="0" fontId="16" fillId="0" borderId="1" xfId="0" applyFont="1" applyBorder="1" applyAlignment="1"/>
    <xf numFmtId="0" fontId="16" fillId="0" borderId="20" xfId="0" applyFont="1" applyBorder="1" applyAlignment="1"/>
    <xf numFmtId="0" fontId="0" fillId="0" borderId="11" xfId="0" applyFont="1" applyBorder="1" applyAlignment="1">
      <alignment horizontal="center" wrapText="1"/>
    </xf>
    <xf numFmtId="0" fontId="0" fillId="0" borderId="13" xfId="0" applyFont="1" applyBorder="1" applyAlignment="1">
      <alignment horizontal="center" wrapText="1"/>
    </xf>
    <xf numFmtId="0" fontId="0" fillId="0" borderId="38" xfId="0" applyFont="1" applyBorder="1" applyAlignment="1">
      <alignment horizontal="center" wrapText="1"/>
    </xf>
    <xf numFmtId="0" fontId="0" fillId="0" borderId="37" xfId="0" applyFont="1" applyBorder="1" applyAlignment="1">
      <alignment horizontal="center" wrapText="1"/>
    </xf>
    <xf numFmtId="9" fontId="0" fillId="0" borderId="2" xfId="1" applyFont="1" applyBorder="1" applyAlignment="1">
      <alignment horizontal="center" wrapText="1"/>
    </xf>
    <xf numFmtId="0" fontId="0" fillId="0" borderId="2" xfId="0" applyFont="1" applyBorder="1" applyAlignment="1">
      <alignment horizontal="center" wrapText="1"/>
    </xf>
    <xf numFmtId="0" fontId="0" fillId="0" borderId="6" xfId="0" applyFont="1" applyBorder="1" applyAlignment="1">
      <alignment horizontal="center" wrapText="1"/>
    </xf>
    <xf numFmtId="0" fontId="0" fillId="0" borderId="3" xfId="0" applyFont="1" applyBorder="1" applyAlignment="1">
      <alignment horizontal="center" wrapText="1"/>
    </xf>
    <xf numFmtId="0" fontId="0" fillId="0" borderId="8" xfId="0" applyFont="1" applyBorder="1" applyAlignment="1">
      <alignment horizontal="center" wrapText="1"/>
    </xf>
    <xf numFmtId="0" fontId="0" fillId="0" borderId="6" xfId="0" applyFont="1" applyBorder="1" applyAlignment="1">
      <alignment horizontal="center"/>
    </xf>
    <xf numFmtId="0" fontId="0" fillId="0" borderId="70" xfId="0" applyFont="1" applyBorder="1" applyAlignment="1" applyProtection="1">
      <alignment horizontal="center" wrapText="1"/>
    </xf>
    <xf numFmtId="0" fontId="0" fillId="0" borderId="71" xfId="0" applyFont="1" applyBorder="1" applyAlignment="1" applyProtection="1">
      <alignment wrapText="1"/>
    </xf>
    <xf numFmtId="0" fontId="0" fillId="0" borderId="72" xfId="0" applyFont="1" applyBorder="1" applyAlignment="1" applyProtection="1">
      <alignment wrapText="1"/>
    </xf>
    <xf numFmtId="0" fontId="2" fillId="0" borderId="26" xfId="0" applyFont="1" applyBorder="1" applyAlignment="1" applyProtection="1">
      <alignment horizontal="left" wrapText="1"/>
      <protection locked="0"/>
    </xf>
    <xf numFmtId="0" fontId="2" fillId="0" borderId="2"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2" fillId="0" borderId="29" xfId="0" applyFont="1" applyBorder="1" applyAlignment="1" applyProtection="1">
      <alignment horizontal="left" wrapText="1"/>
      <protection locked="0"/>
    </xf>
    <xf numFmtId="0" fontId="2" fillId="0" borderId="30" xfId="0" applyFont="1" applyBorder="1" applyAlignment="1" applyProtection="1">
      <alignment horizontal="left" wrapText="1"/>
      <protection locked="0"/>
    </xf>
    <xf numFmtId="0" fontId="2" fillId="0" borderId="33" xfId="0" applyFont="1" applyBorder="1" applyAlignment="1" applyProtection="1">
      <alignment horizontal="left" wrapText="1"/>
      <protection locked="0"/>
    </xf>
    <xf numFmtId="0" fontId="8" fillId="0" borderId="25" xfId="0" applyFont="1" applyBorder="1" applyAlignment="1"/>
    <xf numFmtId="0" fontId="8" fillId="0" borderId="25" xfId="0" applyNumberFormat="1" applyFont="1" applyBorder="1" applyAlignment="1"/>
    <xf numFmtId="167" fontId="9" fillId="0" borderId="25" xfId="0" applyNumberFormat="1" applyFont="1" applyBorder="1" applyAlignment="1">
      <alignment horizontal="left"/>
    </xf>
    <xf numFmtId="0" fontId="9" fillId="0" borderId="25" xfId="0" applyFont="1" applyBorder="1" applyAlignment="1">
      <alignment horizontal="left"/>
    </xf>
    <xf numFmtId="0" fontId="8" fillId="0" borderId="29" xfId="0" applyFont="1" applyBorder="1" applyAlignment="1" applyProtection="1">
      <protection locked="0"/>
    </xf>
    <xf numFmtId="0" fontId="8" fillId="0" borderId="62" xfId="0" applyFont="1" applyBorder="1" applyAlignment="1" applyProtection="1">
      <protection locked="0"/>
    </xf>
    <xf numFmtId="0" fontId="8" fillId="0" borderId="65" xfId="0" applyFont="1" applyBorder="1" applyAlignment="1" applyProtection="1">
      <protection locked="0"/>
    </xf>
    <xf numFmtId="0" fontId="8" fillId="0" borderId="30" xfId="0" applyFont="1" applyBorder="1" applyAlignment="1" applyProtection="1">
      <protection locked="0"/>
    </xf>
    <xf numFmtId="0" fontId="8" fillId="0" borderId="33" xfId="0" applyFont="1" applyBorder="1" applyAlignment="1" applyProtection="1">
      <protection locked="0"/>
    </xf>
    <xf numFmtId="0" fontId="0" fillId="0" borderId="30" xfId="0" applyFont="1" applyBorder="1" applyAlignment="1" applyProtection="1">
      <protection locked="0"/>
    </xf>
    <xf numFmtId="0" fontId="0" fillId="0" borderId="31" xfId="0" applyFont="1" applyBorder="1" applyAlignment="1" applyProtection="1">
      <protection locked="0"/>
    </xf>
    <xf numFmtId="0" fontId="8" fillId="0" borderId="5" xfId="0" applyFont="1" applyBorder="1" applyAlignment="1" applyProtection="1">
      <protection locked="0"/>
    </xf>
    <xf numFmtId="0" fontId="8" fillId="0" borderId="61" xfId="0" applyFont="1" applyBorder="1" applyAlignment="1" applyProtection="1">
      <protection locked="0"/>
    </xf>
    <xf numFmtId="0" fontId="8" fillId="0" borderId="64" xfId="0" applyFont="1" applyBorder="1" applyAlignment="1" applyProtection="1">
      <protection locked="0"/>
    </xf>
    <xf numFmtId="0" fontId="8" fillId="0" borderId="4" xfId="0" applyFont="1" applyBorder="1" applyAlignment="1" applyProtection="1">
      <protection locked="0"/>
    </xf>
    <xf numFmtId="0" fontId="8" fillId="0" borderId="22" xfId="0" applyFont="1" applyBorder="1" applyAlignment="1" applyProtection="1">
      <protection locked="0"/>
    </xf>
    <xf numFmtId="0" fontId="0" fillId="0" borderId="2" xfId="0" applyFont="1" applyBorder="1" applyAlignment="1" applyProtection="1">
      <protection locked="0"/>
    </xf>
    <xf numFmtId="0" fontId="0" fillId="0" borderId="28" xfId="0" applyFont="1" applyBorder="1" applyAlignment="1" applyProtection="1">
      <protection locked="0"/>
    </xf>
    <xf numFmtId="0" fontId="2" fillId="0" borderId="5" xfId="0" applyFont="1" applyBorder="1" applyAlignment="1"/>
    <xf numFmtId="0" fontId="2" fillId="0" borderId="61" xfId="0" applyFont="1" applyBorder="1" applyAlignment="1"/>
    <xf numFmtId="0" fontId="2" fillId="0" borderId="64" xfId="0" applyFont="1" applyBorder="1" applyAlignment="1"/>
    <xf numFmtId="0" fontId="2" fillId="0" borderId="4" xfId="0" applyFont="1" applyBorder="1" applyAlignment="1"/>
    <xf numFmtId="0" fontId="2" fillId="0" borderId="22" xfId="0" applyFont="1" applyBorder="1" applyAlignment="1"/>
    <xf numFmtId="0" fontId="2" fillId="0" borderId="2" xfId="0" applyFont="1" applyBorder="1" applyAlignment="1"/>
    <xf numFmtId="0" fontId="2" fillId="0" borderId="28" xfId="0" applyFont="1" applyBorder="1" applyAlignment="1"/>
    <xf numFmtId="0" fontId="2" fillId="0" borderId="29" xfId="0" applyFont="1" applyBorder="1" applyAlignment="1"/>
    <xf numFmtId="0" fontId="2" fillId="0" borderId="62" xfId="0" applyFont="1" applyBorder="1" applyAlignment="1"/>
    <xf numFmtId="0" fontId="2" fillId="0" borderId="65" xfId="0" applyFont="1" applyBorder="1" applyAlignment="1"/>
    <xf numFmtId="0" fontId="2" fillId="0" borderId="30" xfId="0" applyFont="1" applyBorder="1" applyAlignment="1"/>
    <xf numFmtId="0" fontId="2" fillId="0" borderId="33" xfId="0" applyFont="1" applyBorder="1" applyAlignment="1"/>
    <xf numFmtId="0" fontId="2" fillId="0" borderId="31" xfId="0" applyFont="1" applyBorder="1" applyAlignment="1"/>
    <xf numFmtId="0" fontId="2" fillId="0" borderId="41" xfId="0" applyFont="1" applyBorder="1" applyAlignment="1"/>
    <xf numFmtId="0" fontId="2" fillId="0" borderId="41" xfId="0" applyFont="1" applyBorder="1" applyAlignment="1">
      <alignment horizontal="center"/>
    </xf>
    <xf numFmtId="0" fontId="2" fillId="0" borderId="32" xfId="0" applyFont="1" applyBorder="1" applyAlignment="1">
      <alignment wrapText="1"/>
    </xf>
    <xf numFmtId="0" fontId="2" fillId="0" borderId="30" xfId="0" applyFont="1" applyBorder="1" applyAlignment="1">
      <alignment wrapText="1"/>
    </xf>
    <xf numFmtId="0" fontId="2" fillId="0" borderId="33" xfId="0" applyFont="1" applyBorder="1" applyAlignment="1">
      <alignment wrapText="1"/>
    </xf>
    <xf numFmtId="0" fontId="2" fillId="0" borderId="4" xfId="0" applyFont="1" applyBorder="1" applyAlignment="1">
      <alignment wrapText="1"/>
    </xf>
    <xf numFmtId="0" fontId="2" fillId="0" borderId="22" xfId="0" applyFont="1" applyBorder="1" applyAlignment="1">
      <alignment wrapText="1"/>
    </xf>
    <xf numFmtId="0" fontId="2" fillId="0" borderId="27" xfId="0" applyFont="1" applyBorder="1" applyAlignment="1"/>
    <xf numFmtId="0" fontId="2" fillId="0" borderId="27"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F99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66675</xdr:rowOff>
    </xdr:from>
    <xdr:to>
      <xdr:col>2</xdr:col>
      <xdr:colOff>719455</xdr:colOff>
      <xdr:row>1</xdr:row>
      <xdr:rowOff>149860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66675"/>
          <a:ext cx="1471930" cy="2832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0</xdr:row>
      <xdr:rowOff>57150</xdr:rowOff>
    </xdr:from>
    <xdr:to>
      <xdr:col>2</xdr:col>
      <xdr:colOff>719455</xdr:colOff>
      <xdr:row>2</xdr:row>
      <xdr:rowOff>83185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57150"/>
          <a:ext cx="1471930" cy="28321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3</xdr:col>
      <xdr:colOff>24130</xdr:colOff>
      <xdr:row>2</xdr:row>
      <xdr:rowOff>130810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04775"/>
          <a:ext cx="1471930" cy="28321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0</xdr:row>
      <xdr:rowOff>66675</xdr:rowOff>
    </xdr:from>
    <xdr:to>
      <xdr:col>2</xdr:col>
      <xdr:colOff>719455</xdr:colOff>
      <xdr:row>1</xdr:row>
      <xdr:rowOff>149860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66675"/>
          <a:ext cx="1471930" cy="28321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76200</xdr:colOff>
      <xdr:row>0</xdr:row>
      <xdr:rowOff>85725</xdr:rowOff>
    </xdr:from>
    <xdr:to>
      <xdr:col>2</xdr:col>
      <xdr:colOff>700405</xdr:colOff>
      <xdr:row>2</xdr:row>
      <xdr:rowOff>111760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85725"/>
          <a:ext cx="1471930" cy="2832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68"/>
  <sheetViews>
    <sheetView tabSelected="1" zoomScaleNormal="100" workbookViewId="0">
      <selection activeCell="I11" sqref="I11"/>
    </sheetView>
  </sheetViews>
  <sheetFormatPr defaultRowHeight="15" x14ac:dyDescent="0.25"/>
  <cols>
    <col min="1" max="1" width="1.28515625" style="3" customWidth="1"/>
    <col min="2" max="2" width="12.7109375" style="3" customWidth="1"/>
    <col min="3" max="3" width="10.85546875" style="3" customWidth="1"/>
    <col min="4" max="4" width="10.28515625" style="3" customWidth="1"/>
    <col min="5" max="5" width="9.42578125" style="3" customWidth="1"/>
    <col min="6" max="6" width="4.42578125" style="3" customWidth="1"/>
    <col min="7" max="7" width="12.140625" style="3" customWidth="1"/>
    <col min="8" max="8" width="1.7109375" style="3" customWidth="1"/>
    <col min="9" max="9" width="11" style="3" customWidth="1"/>
    <col min="10" max="10" width="10.85546875" style="3" customWidth="1"/>
    <col min="11" max="11" width="6.5703125" style="3" customWidth="1"/>
    <col min="12" max="12" width="7" style="3" customWidth="1"/>
    <col min="13" max="13" width="6.42578125" style="3" customWidth="1"/>
    <col min="14" max="14" width="15.140625" style="3" customWidth="1"/>
    <col min="15" max="15" width="1.85546875" style="3" customWidth="1"/>
    <col min="16" max="16384" width="9.140625" style="3"/>
  </cols>
  <sheetData>
    <row r="1" spans="2:14" ht="15.75" x14ac:dyDescent="0.25">
      <c r="B1" s="194" t="s">
        <v>0</v>
      </c>
      <c r="C1" s="194"/>
      <c r="D1" s="194"/>
      <c r="E1" s="194"/>
      <c r="F1" s="194"/>
      <c r="G1" s="194"/>
      <c r="H1" s="194"/>
      <c r="I1" s="194"/>
      <c r="J1" s="194"/>
      <c r="K1" s="194"/>
      <c r="L1" s="194"/>
      <c r="M1" s="194"/>
      <c r="N1" s="194"/>
    </row>
    <row r="2" spans="2:14" ht="15.75" x14ac:dyDescent="0.25">
      <c r="B2" s="195" t="s">
        <v>22</v>
      </c>
      <c r="C2" s="195"/>
      <c r="D2" s="195"/>
      <c r="E2" s="195"/>
      <c r="F2" s="195"/>
      <c r="G2" s="195"/>
      <c r="H2" s="195"/>
      <c r="I2" s="195"/>
      <c r="J2" s="195"/>
      <c r="K2" s="195"/>
      <c r="L2" s="195"/>
      <c r="M2" s="195"/>
      <c r="N2" s="195"/>
    </row>
    <row r="3" spans="2:14" ht="15.75" x14ac:dyDescent="0.25">
      <c r="B3" s="196" t="s">
        <v>23</v>
      </c>
      <c r="C3" s="196"/>
      <c r="D3" s="196"/>
      <c r="E3" s="196"/>
      <c r="F3" s="196"/>
      <c r="G3" s="196"/>
      <c r="H3" s="196"/>
      <c r="I3" s="196"/>
      <c r="J3" s="196"/>
      <c r="K3" s="196"/>
      <c r="L3" s="196"/>
      <c r="M3" s="196"/>
      <c r="N3" s="196"/>
    </row>
    <row r="4" spans="2:14" ht="4.5" customHeight="1" x14ac:dyDescent="0.25">
      <c r="B4" s="6"/>
      <c r="C4" s="6"/>
      <c r="D4" s="6"/>
      <c r="E4" s="6"/>
      <c r="F4" s="6"/>
      <c r="G4" s="6"/>
      <c r="H4" s="6"/>
      <c r="I4" s="6"/>
      <c r="J4" s="6"/>
      <c r="K4" s="6"/>
      <c r="L4" s="6"/>
      <c r="M4" s="6"/>
      <c r="N4" s="6"/>
    </row>
    <row r="5" spans="2:14" ht="15.75" x14ac:dyDescent="0.25">
      <c r="B5" s="194" t="s">
        <v>88</v>
      </c>
      <c r="C5" s="194"/>
      <c r="D5" s="194"/>
      <c r="E5" s="194"/>
      <c r="F5" s="194"/>
      <c r="G5" s="194"/>
      <c r="H5" s="194"/>
      <c r="I5" s="194"/>
      <c r="J5" s="194"/>
      <c r="K5" s="194"/>
      <c r="L5" s="194"/>
      <c r="M5" s="194"/>
      <c r="N5" s="194"/>
    </row>
    <row r="6" spans="2:14" ht="15.75" x14ac:dyDescent="0.25">
      <c r="B6" s="194" t="s">
        <v>1</v>
      </c>
      <c r="C6" s="194"/>
      <c r="D6" s="194"/>
      <c r="E6" s="194"/>
      <c r="F6" s="194"/>
      <c r="G6" s="194"/>
      <c r="H6" s="194"/>
      <c r="I6" s="194"/>
      <c r="J6" s="194"/>
      <c r="K6" s="194"/>
      <c r="L6" s="194"/>
      <c r="M6" s="194"/>
      <c r="N6" s="194"/>
    </row>
    <row r="7" spans="2:14" x14ac:dyDescent="0.25">
      <c r="B7" s="192"/>
      <c r="C7" s="192"/>
      <c r="D7" s="7"/>
      <c r="E7" s="7"/>
      <c r="F7" s="7"/>
      <c r="G7" s="7"/>
      <c r="H7" s="7"/>
      <c r="I7" s="7"/>
      <c r="J7" s="197"/>
      <c r="K7" s="198"/>
      <c r="L7" s="198"/>
      <c r="M7" s="198"/>
      <c r="N7" s="198"/>
    </row>
    <row r="8" spans="2:14" x14ac:dyDescent="0.25">
      <c r="B8" s="7" t="s">
        <v>25</v>
      </c>
      <c r="C8" s="7"/>
      <c r="D8" s="7"/>
      <c r="E8" s="7"/>
      <c r="F8" s="7"/>
      <c r="G8" s="7"/>
      <c r="H8" s="7"/>
      <c r="I8" s="7"/>
      <c r="J8" s="8" t="s">
        <v>24</v>
      </c>
      <c r="K8" s="7"/>
      <c r="L8" s="7"/>
      <c r="M8" s="7"/>
      <c r="N8" s="7"/>
    </row>
    <row r="9" spans="2:14" x14ac:dyDescent="0.25">
      <c r="B9" s="193"/>
      <c r="C9" s="193"/>
      <c r="D9" s="193"/>
      <c r="E9" s="193"/>
      <c r="F9" s="7"/>
      <c r="G9" s="7"/>
      <c r="H9" s="7"/>
      <c r="I9" s="7"/>
      <c r="J9" s="199"/>
      <c r="K9" s="192"/>
      <c r="L9" s="192"/>
      <c r="M9" s="192"/>
      <c r="N9" s="192"/>
    </row>
    <row r="10" spans="2:14" x14ac:dyDescent="0.25">
      <c r="B10" s="7" t="s">
        <v>26</v>
      </c>
      <c r="C10" s="7"/>
      <c r="D10" s="7"/>
      <c r="E10" s="7"/>
      <c r="F10" s="7"/>
      <c r="G10" s="7"/>
      <c r="H10" s="7"/>
      <c r="I10" s="7"/>
      <c r="J10" s="7" t="s">
        <v>27</v>
      </c>
      <c r="K10" s="7"/>
      <c r="L10" s="7"/>
      <c r="M10" s="7"/>
      <c r="N10" s="9"/>
    </row>
    <row r="11" spans="2:14" x14ac:dyDescent="0.25">
      <c r="B11" s="10"/>
      <c r="C11" s="11"/>
      <c r="D11" s="12" t="s">
        <v>72</v>
      </c>
      <c r="E11" s="13"/>
      <c r="F11" s="13"/>
      <c r="G11" s="13"/>
      <c r="H11" s="14"/>
      <c r="I11" s="7"/>
      <c r="J11" s="192"/>
      <c r="K11" s="192"/>
      <c r="L11" s="192"/>
      <c r="M11" s="15"/>
      <c r="N11" s="15"/>
    </row>
    <row r="12" spans="2:14" x14ac:dyDescent="0.25">
      <c r="B12" s="7" t="s">
        <v>96</v>
      </c>
      <c r="C12" s="7"/>
      <c r="D12" s="7"/>
      <c r="E12" s="7"/>
      <c r="F12" s="7"/>
      <c r="G12" s="7"/>
      <c r="H12" s="7"/>
      <c r="I12" s="7"/>
      <c r="J12" s="7" t="s">
        <v>28</v>
      </c>
      <c r="K12" s="7"/>
      <c r="L12" s="7"/>
      <c r="M12" s="7" t="s">
        <v>29</v>
      </c>
      <c r="N12" s="7" t="s">
        <v>30</v>
      </c>
    </row>
    <row r="13" spans="2:14" ht="5.25" customHeight="1" x14ac:dyDescent="0.25">
      <c r="B13" s="7"/>
      <c r="C13" s="7"/>
      <c r="D13" s="7"/>
      <c r="E13" s="7"/>
      <c r="F13" s="7"/>
      <c r="G13" s="7"/>
      <c r="H13" s="7"/>
      <c r="I13" s="7"/>
      <c r="J13" s="7"/>
      <c r="K13" s="7"/>
      <c r="L13" s="7"/>
      <c r="M13" s="7"/>
      <c r="N13" s="7"/>
    </row>
    <row r="14" spans="2:14" x14ac:dyDescent="0.25">
      <c r="B14" s="7" t="s">
        <v>73</v>
      </c>
      <c r="C14" s="7"/>
      <c r="D14" s="7"/>
      <c r="E14" s="7"/>
      <c r="F14" s="190"/>
      <c r="G14" s="191"/>
      <c r="H14" s="191"/>
      <c r="I14" s="191"/>
      <c r="J14" s="191"/>
      <c r="K14" s="191"/>
      <c r="L14" s="191"/>
      <c r="M14" s="191"/>
      <c r="N14" s="191"/>
    </row>
    <row r="15" spans="2:14" ht="5.25" customHeight="1" thickBot="1" x14ac:dyDescent="0.3">
      <c r="F15" s="16"/>
      <c r="G15" s="16"/>
      <c r="H15" s="16"/>
      <c r="I15" s="16"/>
      <c r="J15" s="16"/>
      <c r="K15" s="16"/>
      <c r="L15" s="16"/>
      <c r="M15" s="16"/>
      <c r="N15" s="16"/>
    </row>
    <row r="16" spans="2:14" ht="16.5" thickTop="1" thickBot="1" x14ac:dyDescent="0.3">
      <c r="B16" s="17" t="s">
        <v>2</v>
      </c>
      <c r="C16" s="18"/>
      <c r="D16" s="18"/>
      <c r="E16" s="18"/>
      <c r="F16" s="18"/>
      <c r="G16" s="18"/>
      <c r="H16" s="18"/>
      <c r="I16" s="18"/>
      <c r="J16" s="18"/>
      <c r="K16" s="18"/>
      <c r="L16" s="19"/>
      <c r="M16" s="19"/>
      <c r="N16" s="20"/>
    </row>
    <row r="17" spans="2:14" x14ac:dyDescent="0.25">
      <c r="B17" s="183" t="s">
        <v>3</v>
      </c>
      <c r="C17" s="173" t="s">
        <v>7</v>
      </c>
      <c r="D17" s="174"/>
      <c r="E17" s="174"/>
      <c r="F17" s="174"/>
      <c r="G17" s="174"/>
      <c r="H17" s="174"/>
      <c r="I17" s="174"/>
      <c r="J17" s="175"/>
      <c r="K17" s="176"/>
      <c r="L17" s="174" t="s">
        <v>8</v>
      </c>
      <c r="M17" s="174"/>
      <c r="N17" s="176"/>
    </row>
    <row r="18" spans="2:14" ht="16.5" thickBot="1" x14ac:dyDescent="0.3">
      <c r="B18" s="184"/>
      <c r="C18" s="177" t="s">
        <v>4</v>
      </c>
      <c r="D18" s="172"/>
      <c r="E18" s="170" t="s">
        <v>5</v>
      </c>
      <c r="F18" s="171"/>
      <c r="G18" s="172"/>
      <c r="H18" s="171" t="s">
        <v>42</v>
      </c>
      <c r="I18" s="185"/>
      <c r="J18" s="185"/>
      <c r="K18" s="186"/>
      <c r="L18" s="177" t="s">
        <v>6</v>
      </c>
      <c r="M18" s="180"/>
      <c r="N18" s="21">
        <f>IF(N67=0,0.575,IF(N67&lt;N68,0.58,0.575))</f>
        <v>0.57499999999999996</v>
      </c>
    </row>
    <row r="19" spans="2:14" x14ac:dyDescent="0.25">
      <c r="B19" s="22"/>
      <c r="C19" s="178"/>
      <c r="D19" s="179"/>
      <c r="E19" s="187"/>
      <c r="F19" s="188"/>
      <c r="G19" s="179"/>
      <c r="H19" s="188"/>
      <c r="I19" s="188"/>
      <c r="J19" s="188"/>
      <c r="K19" s="189"/>
      <c r="L19" s="181"/>
      <c r="M19" s="182"/>
      <c r="N19" s="23">
        <f>+L19*N18</f>
        <v>0</v>
      </c>
    </row>
    <row r="20" spans="2:14" x14ac:dyDescent="0.25">
      <c r="B20" s="24"/>
      <c r="C20" s="161"/>
      <c r="D20" s="162"/>
      <c r="E20" s="163"/>
      <c r="F20" s="164"/>
      <c r="G20" s="162"/>
      <c r="H20" s="164"/>
      <c r="I20" s="164"/>
      <c r="J20" s="164"/>
      <c r="K20" s="165"/>
      <c r="L20" s="164"/>
      <c r="M20" s="166"/>
      <c r="N20" s="25">
        <f>L20*$N$18</f>
        <v>0</v>
      </c>
    </row>
    <row r="21" spans="2:14" x14ac:dyDescent="0.25">
      <c r="B21" s="24"/>
      <c r="C21" s="161"/>
      <c r="D21" s="162"/>
      <c r="E21" s="163"/>
      <c r="F21" s="164"/>
      <c r="G21" s="162"/>
      <c r="H21" s="164"/>
      <c r="I21" s="164"/>
      <c r="J21" s="164"/>
      <c r="K21" s="165"/>
      <c r="L21" s="164"/>
      <c r="M21" s="166"/>
      <c r="N21" s="25">
        <f t="shared" ref="N21:N33" si="0">L21*$N$18</f>
        <v>0</v>
      </c>
    </row>
    <row r="22" spans="2:14" x14ac:dyDescent="0.25">
      <c r="B22" s="24"/>
      <c r="C22" s="161"/>
      <c r="D22" s="162"/>
      <c r="E22" s="163"/>
      <c r="F22" s="164"/>
      <c r="G22" s="162"/>
      <c r="H22" s="164"/>
      <c r="I22" s="164"/>
      <c r="J22" s="164"/>
      <c r="K22" s="165"/>
      <c r="L22" s="164"/>
      <c r="M22" s="166"/>
      <c r="N22" s="25">
        <f t="shared" si="0"/>
        <v>0</v>
      </c>
    </row>
    <row r="23" spans="2:14" x14ac:dyDescent="0.25">
      <c r="B23" s="24"/>
      <c r="C23" s="161"/>
      <c r="D23" s="162"/>
      <c r="E23" s="163"/>
      <c r="F23" s="164"/>
      <c r="G23" s="162"/>
      <c r="H23" s="164"/>
      <c r="I23" s="164"/>
      <c r="J23" s="164"/>
      <c r="K23" s="165"/>
      <c r="L23" s="164"/>
      <c r="M23" s="166"/>
      <c r="N23" s="25">
        <f t="shared" si="0"/>
        <v>0</v>
      </c>
    </row>
    <row r="24" spans="2:14" x14ac:dyDescent="0.25">
      <c r="B24" s="24"/>
      <c r="C24" s="161"/>
      <c r="D24" s="162"/>
      <c r="E24" s="163"/>
      <c r="F24" s="164"/>
      <c r="G24" s="162"/>
      <c r="H24" s="164"/>
      <c r="I24" s="164"/>
      <c r="J24" s="164"/>
      <c r="K24" s="165"/>
      <c r="L24" s="164"/>
      <c r="M24" s="166"/>
      <c r="N24" s="25">
        <f t="shared" si="0"/>
        <v>0</v>
      </c>
    </row>
    <row r="25" spans="2:14" x14ac:dyDescent="0.25">
      <c r="B25" s="24"/>
      <c r="C25" s="161"/>
      <c r="D25" s="162"/>
      <c r="E25" s="163"/>
      <c r="F25" s="164"/>
      <c r="G25" s="162"/>
      <c r="H25" s="164"/>
      <c r="I25" s="164"/>
      <c r="J25" s="164"/>
      <c r="K25" s="165"/>
      <c r="L25" s="164"/>
      <c r="M25" s="166"/>
      <c r="N25" s="25">
        <f t="shared" ref="N25" si="1">L25*$N$18</f>
        <v>0</v>
      </c>
    </row>
    <row r="26" spans="2:14" x14ac:dyDescent="0.25">
      <c r="B26" s="24"/>
      <c r="C26" s="161"/>
      <c r="D26" s="162"/>
      <c r="E26" s="163"/>
      <c r="F26" s="164"/>
      <c r="G26" s="162"/>
      <c r="H26" s="164"/>
      <c r="I26" s="164"/>
      <c r="J26" s="164"/>
      <c r="K26" s="165"/>
      <c r="L26" s="164"/>
      <c r="M26" s="166"/>
      <c r="N26" s="25">
        <f t="shared" si="0"/>
        <v>0</v>
      </c>
    </row>
    <row r="27" spans="2:14" x14ac:dyDescent="0.25">
      <c r="B27" s="24"/>
      <c r="C27" s="161"/>
      <c r="D27" s="162"/>
      <c r="E27" s="163"/>
      <c r="F27" s="164"/>
      <c r="G27" s="162"/>
      <c r="H27" s="164"/>
      <c r="I27" s="164"/>
      <c r="J27" s="164"/>
      <c r="K27" s="165"/>
      <c r="L27" s="164"/>
      <c r="M27" s="166"/>
      <c r="N27" s="25">
        <f t="shared" si="0"/>
        <v>0</v>
      </c>
    </row>
    <row r="28" spans="2:14" x14ac:dyDescent="0.25">
      <c r="B28" s="24"/>
      <c r="C28" s="161"/>
      <c r="D28" s="162"/>
      <c r="E28" s="163"/>
      <c r="F28" s="164"/>
      <c r="G28" s="162"/>
      <c r="H28" s="164"/>
      <c r="I28" s="164"/>
      <c r="J28" s="164"/>
      <c r="K28" s="165"/>
      <c r="L28" s="164"/>
      <c r="M28" s="166"/>
      <c r="N28" s="25">
        <f t="shared" si="0"/>
        <v>0</v>
      </c>
    </row>
    <row r="29" spans="2:14" x14ac:dyDescent="0.25">
      <c r="B29" s="24"/>
      <c r="C29" s="161"/>
      <c r="D29" s="162"/>
      <c r="E29" s="163"/>
      <c r="F29" s="164"/>
      <c r="G29" s="162"/>
      <c r="H29" s="164"/>
      <c r="I29" s="164"/>
      <c r="J29" s="164"/>
      <c r="K29" s="165"/>
      <c r="L29" s="164"/>
      <c r="M29" s="166"/>
      <c r="N29" s="25">
        <f t="shared" si="0"/>
        <v>0</v>
      </c>
    </row>
    <row r="30" spans="2:14" x14ac:dyDescent="0.25">
      <c r="B30" s="24"/>
      <c r="C30" s="161"/>
      <c r="D30" s="162"/>
      <c r="E30" s="163"/>
      <c r="F30" s="164"/>
      <c r="G30" s="162"/>
      <c r="H30" s="164"/>
      <c r="I30" s="164"/>
      <c r="J30" s="164"/>
      <c r="K30" s="165"/>
      <c r="L30" s="164"/>
      <c r="M30" s="166"/>
      <c r="N30" s="25">
        <f t="shared" si="0"/>
        <v>0</v>
      </c>
    </row>
    <row r="31" spans="2:14" x14ac:dyDescent="0.25">
      <c r="B31" s="24"/>
      <c r="C31" s="161"/>
      <c r="D31" s="162"/>
      <c r="E31" s="163"/>
      <c r="F31" s="164"/>
      <c r="G31" s="162"/>
      <c r="H31" s="164"/>
      <c r="I31" s="164"/>
      <c r="J31" s="164"/>
      <c r="K31" s="165"/>
      <c r="L31" s="164"/>
      <c r="M31" s="166"/>
      <c r="N31" s="25">
        <f t="shared" si="0"/>
        <v>0</v>
      </c>
    </row>
    <row r="32" spans="2:14" x14ac:dyDescent="0.25">
      <c r="B32" s="24"/>
      <c r="C32" s="161"/>
      <c r="D32" s="162"/>
      <c r="E32" s="163"/>
      <c r="F32" s="164"/>
      <c r="G32" s="162"/>
      <c r="H32" s="164"/>
      <c r="I32" s="164"/>
      <c r="J32" s="164"/>
      <c r="K32" s="165"/>
      <c r="L32" s="164"/>
      <c r="M32" s="166"/>
      <c r="N32" s="25">
        <f t="shared" si="0"/>
        <v>0</v>
      </c>
    </row>
    <row r="33" spans="2:14" x14ac:dyDescent="0.25">
      <c r="B33" s="24"/>
      <c r="C33" s="161"/>
      <c r="D33" s="162"/>
      <c r="E33" s="163"/>
      <c r="F33" s="164"/>
      <c r="G33" s="162"/>
      <c r="H33" s="164"/>
      <c r="I33" s="164"/>
      <c r="J33" s="164"/>
      <c r="K33" s="165"/>
      <c r="L33" s="164"/>
      <c r="M33" s="166"/>
      <c r="N33" s="25">
        <f t="shared" si="0"/>
        <v>0</v>
      </c>
    </row>
    <row r="34" spans="2:14" ht="3" customHeight="1" thickBot="1" x14ac:dyDescent="0.3">
      <c r="B34" s="26"/>
      <c r="C34" s="27"/>
      <c r="D34" s="27"/>
      <c r="E34" s="27"/>
      <c r="F34" s="27"/>
      <c r="G34" s="27"/>
      <c r="H34" s="27"/>
      <c r="I34" s="27"/>
      <c r="J34" s="27"/>
      <c r="K34" s="28"/>
      <c r="L34" s="27"/>
      <c r="M34" s="27"/>
      <c r="N34" s="29"/>
    </row>
    <row r="35" spans="2:14" ht="15.75" thickBot="1" x14ac:dyDescent="0.3">
      <c r="B35" s="167" t="s">
        <v>54</v>
      </c>
      <c r="C35" s="168"/>
      <c r="D35" s="168"/>
      <c r="E35" s="168"/>
      <c r="F35" s="168"/>
      <c r="G35" s="168"/>
      <c r="H35" s="168"/>
      <c r="I35" s="168"/>
      <c r="J35" s="168"/>
      <c r="K35" s="168"/>
      <c r="L35" s="168"/>
      <c r="M35" s="169"/>
      <c r="N35" s="30">
        <f>SUM(N19:N34)</f>
        <v>0</v>
      </c>
    </row>
    <row r="36" spans="2:14" ht="15.75" thickBot="1" x14ac:dyDescent="0.3">
      <c r="B36" s="167" t="s">
        <v>61</v>
      </c>
      <c r="C36" s="168"/>
      <c r="D36" s="168"/>
      <c r="E36" s="168"/>
      <c r="F36" s="168"/>
      <c r="G36" s="168"/>
      <c r="H36" s="168"/>
      <c r="I36" s="168"/>
      <c r="J36" s="168"/>
      <c r="K36" s="168"/>
      <c r="L36" s="168"/>
      <c r="M36" s="169"/>
      <c r="N36" s="30">
        <f>+'Page 2'!N38</f>
        <v>0</v>
      </c>
    </row>
    <row r="37" spans="2:14" ht="15.75" thickBot="1" x14ac:dyDescent="0.3">
      <c r="B37" s="167" t="s">
        <v>62</v>
      </c>
      <c r="C37" s="168"/>
      <c r="D37" s="168"/>
      <c r="E37" s="168"/>
      <c r="F37" s="168"/>
      <c r="G37" s="168"/>
      <c r="H37" s="168"/>
      <c r="I37" s="168"/>
      <c r="J37" s="168"/>
      <c r="K37" s="168"/>
      <c r="L37" s="168"/>
      <c r="M37" s="169"/>
      <c r="N37" s="30">
        <f>+'Page 3'!N58</f>
        <v>0</v>
      </c>
    </row>
    <row r="38" spans="2:14" ht="15.75" thickBot="1" x14ac:dyDescent="0.3">
      <c r="B38" s="159" t="s">
        <v>33</v>
      </c>
      <c r="C38" s="152"/>
      <c r="D38" s="152"/>
      <c r="E38" s="152"/>
      <c r="F38" s="152"/>
      <c r="G38" s="152"/>
      <c r="H38" s="152"/>
      <c r="I38" s="152"/>
      <c r="J38" s="152"/>
      <c r="K38" s="152"/>
      <c r="L38" s="152"/>
      <c r="M38" s="160"/>
      <c r="N38" s="30">
        <f>N35+N36+N37</f>
        <v>0</v>
      </c>
    </row>
    <row r="39" spans="2:14" ht="9.1999999999999993" customHeight="1" thickBot="1" x14ac:dyDescent="0.3">
      <c r="N39" s="1"/>
    </row>
    <row r="40" spans="2:14" ht="15.75" thickBot="1" x14ac:dyDescent="0.3">
      <c r="B40" s="151" t="s">
        <v>70</v>
      </c>
      <c r="C40" s="152"/>
      <c r="D40" s="152"/>
      <c r="E40" s="152"/>
      <c r="F40" s="152"/>
      <c r="G40" s="152"/>
      <c r="H40" s="152"/>
      <c r="I40" s="152"/>
      <c r="J40" s="152"/>
      <c r="K40" s="152"/>
      <c r="L40" s="152"/>
      <c r="M40" s="152"/>
      <c r="N40" s="31">
        <f>+'Page 2'!N55</f>
        <v>0</v>
      </c>
    </row>
    <row r="41" spans="2:14" ht="6.75" customHeight="1" thickBot="1" x14ac:dyDescent="0.3">
      <c r="N41" s="1"/>
    </row>
    <row r="42" spans="2:14" ht="15.75" thickBot="1" x14ac:dyDescent="0.3">
      <c r="B42" s="151" t="s">
        <v>59</v>
      </c>
      <c r="C42" s="152"/>
      <c r="D42" s="152"/>
      <c r="E42" s="152"/>
      <c r="F42" s="152"/>
      <c r="G42" s="152"/>
      <c r="H42" s="152"/>
      <c r="I42" s="152"/>
      <c r="J42" s="152"/>
      <c r="K42" s="152"/>
      <c r="L42" s="152"/>
      <c r="M42" s="152"/>
      <c r="N42" s="31">
        <f>+'Page 2'!N67</f>
        <v>0</v>
      </c>
    </row>
    <row r="43" spans="2:14" ht="15.75" thickBot="1" x14ac:dyDescent="0.3"/>
    <row r="44" spans="2:14" ht="15.75" thickBot="1" x14ac:dyDescent="0.3">
      <c r="B44" s="32" t="s">
        <v>34</v>
      </c>
      <c r="C44" s="33"/>
      <c r="D44" s="33"/>
      <c r="E44" s="33"/>
      <c r="F44" s="33"/>
      <c r="G44" s="33"/>
      <c r="H44" s="33"/>
      <c r="I44" s="33"/>
      <c r="J44" s="33"/>
      <c r="K44" s="33"/>
      <c r="L44" s="33"/>
      <c r="M44" s="153">
        <f>N38+N40+N42</f>
        <v>0</v>
      </c>
      <c r="N44" s="154"/>
    </row>
    <row r="45" spans="2:14" ht="15.75" thickBot="1" x14ac:dyDescent="0.3"/>
    <row r="46" spans="2:14" ht="21" customHeight="1" x14ac:dyDescent="0.25">
      <c r="B46" s="148" t="s">
        <v>58</v>
      </c>
      <c r="C46" s="149"/>
      <c r="D46" s="149"/>
      <c r="E46" s="149"/>
      <c r="F46" s="150"/>
      <c r="G46" s="34"/>
      <c r="H46" s="35"/>
      <c r="I46" s="156" t="s">
        <v>35</v>
      </c>
      <c r="J46" s="157"/>
      <c r="K46" s="157"/>
      <c r="L46" s="157"/>
      <c r="M46" s="157"/>
      <c r="N46" s="158"/>
    </row>
    <row r="47" spans="2:14" x14ac:dyDescent="0.25">
      <c r="B47" s="36"/>
      <c r="C47" s="37"/>
      <c r="D47" s="37"/>
      <c r="E47" s="146"/>
      <c r="F47" s="147"/>
      <c r="G47" s="38"/>
      <c r="H47" s="35"/>
      <c r="I47" s="39" t="str">
        <f>CONCATENATE($B$47," ",$C$47)</f>
        <v xml:space="preserve"> </v>
      </c>
      <c r="J47" s="40">
        <v>7960</v>
      </c>
      <c r="K47" s="40">
        <f>+D47</f>
        <v>0</v>
      </c>
      <c r="L47" s="138">
        <f>+E47</f>
        <v>0</v>
      </c>
      <c r="M47" s="139"/>
      <c r="N47" s="41">
        <f>+N38+N40</f>
        <v>0</v>
      </c>
    </row>
    <row r="48" spans="2:14" ht="15.75" thickBot="1" x14ac:dyDescent="0.3">
      <c r="B48" s="42" t="s">
        <v>81</v>
      </c>
      <c r="C48" s="43" t="s">
        <v>80</v>
      </c>
      <c r="D48" s="43" t="s">
        <v>82</v>
      </c>
      <c r="E48" s="144" t="s">
        <v>83</v>
      </c>
      <c r="F48" s="145"/>
      <c r="H48" s="35"/>
      <c r="I48" s="39" t="str">
        <f t="shared" ref="I48:I50" si="2">CONCATENATE($B$47," ",$C$47)</f>
        <v xml:space="preserve"> </v>
      </c>
      <c r="J48" s="40">
        <v>5000</v>
      </c>
      <c r="K48" s="40">
        <f>+D47</f>
        <v>0</v>
      </c>
      <c r="L48" s="138">
        <f>+E47</f>
        <v>0</v>
      </c>
      <c r="M48" s="139"/>
      <c r="N48" s="41">
        <f ca="1">SUMIF('Page 2'!$L$61:$M$66,'PAGE 1'!J48,'Page 2'!$N$61:$N$66)</f>
        <v>0</v>
      </c>
    </row>
    <row r="49" spans="2:14" ht="20.25" customHeight="1" x14ac:dyDescent="0.25">
      <c r="H49" s="35"/>
      <c r="I49" s="39" t="str">
        <f t="shared" si="2"/>
        <v xml:space="preserve"> </v>
      </c>
      <c r="J49" s="40">
        <v>7740</v>
      </c>
      <c r="K49" s="40">
        <f>+D47</f>
        <v>0</v>
      </c>
      <c r="L49" s="138">
        <f>+E47</f>
        <v>0</v>
      </c>
      <c r="M49" s="139"/>
      <c r="N49" s="41">
        <f ca="1">SUMIF('Page 2'!$L$61:$M$66,'PAGE 1'!J49,'Page 2'!$N$61:$N$66)</f>
        <v>0</v>
      </c>
    </row>
    <row r="50" spans="2:14" ht="19.5" customHeight="1" x14ac:dyDescent="0.25">
      <c r="I50" s="39" t="str">
        <f t="shared" si="2"/>
        <v xml:space="preserve"> </v>
      </c>
      <c r="J50" s="40">
        <v>7737</v>
      </c>
      <c r="K50" s="40">
        <f>+D47</f>
        <v>0</v>
      </c>
      <c r="L50" s="138">
        <f>+E47</f>
        <v>0</v>
      </c>
      <c r="M50" s="139"/>
      <c r="N50" s="41">
        <f ca="1">SUMIF('Page 2'!$L$61:$M$66,'PAGE 1'!J50,'Page 2'!$N$61:$N$66)</f>
        <v>0</v>
      </c>
    </row>
    <row r="51" spans="2:14" ht="15.75" thickBot="1" x14ac:dyDescent="0.3">
      <c r="I51" s="44"/>
      <c r="J51" s="45"/>
      <c r="K51" s="45"/>
      <c r="L51" s="45"/>
      <c r="M51" s="45"/>
      <c r="N51" s="46"/>
    </row>
    <row r="52" spans="2:14" ht="19.5" customHeight="1" thickBot="1" x14ac:dyDescent="0.3">
      <c r="I52" s="47" t="s">
        <v>36</v>
      </c>
      <c r="J52" s="48"/>
      <c r="K52" s="48"/>
      <c r="L52" s="49"/>
      <c r="M52" s="141">
        <f ca="1">SUM(N47:N50)</f>
        <v>0</v>
      </c>
      <c r="N52" s="142"/>
    </row>
    <row r="53" spans="2:14" ht="28.7" customHeight="1" x14ac:dyDescent="0.25">
      <c r="B53" s="143"/>
      <c r="C53" s="143"/>
      <c r="D53" s="143"/>
      <c r="E53" s="143"/>
      <c r="F53" s="143"/>
      <c r="G53" s="50"/>
      <c r="H53" s="27"/>
    </row>
    <row r="54" spans="2:14" x14ac:dyDescent="0.25">
      <c r="B54" s="137" t="s">
        <v>76</v>
      </c>
      <c r="C54" s="137"/>
      <c r="D54" s="137"/>
      <c r="E54" s="137"/>
      <c r="F54" s="137"/>
      <c r="G54" s="1" t="s">
        <v>3</v>
      </c>
      <c r="H54" s="1"/>
      <c r="I54" s="155" t="s">
        <v>57</v>
      </c>
      <c r="J54" s="155"/>
      <c r="K54" s="155"/>
      <c r="L54" s="155"/>
      <c r="M54" s="155"/>
      <c r="N54" s="155"/>
    </row>
    <row r="55" spans="2:14" ht="26.25" customHeight="1" x14ac:dyDescent="0.25">
      <c r="B55" s="143"/>
      <c r="C55" s="143"/>
      <c r="D55" s="143"/>
      <c r="E55" s="143"/>
      <c r="F55" s="143"/>
      <c r="G55" s="50"/>
      <c r="H55" s="27"/>
      <c r="I55" s="155"/>
      <c r="J55" s="155"/>
      <c r="K55" s="155"/>
      <c r="L55" s="155"/>
      <c r="M55" s="155"/>
      <c r="N55" s="155"/>
    </row>
    <row r="56" spans="2:14" x14ac:dyDescent="0.25">
      <c r="B56" s="137" t="s">
        <v>77</v>
      </c>
      <c r="C56" s="137"/>
      <c r="D56" s="137"/>
      <c r="E56" s="137"/>
      <c r="F56" s="137"/>
      <c r="G56" s="1" t="s">
        <v>3</v>
      </c>
      <c r="H56" s="1"/>
      <c r="I56" s="155"/>
      <c r="J56" s="155"/>
      <c r="K56" s="155"/>
      <c r="L56" s="155"/>
      <c r="M56" s="155"/>
      <c r="N56" s="155"/>
    </row>
    <row r="57" spans="2:14" ht="27.2" customHeight="1" x14ac:dyDescent="0.25">
      <c r="B57" s="143"/>
      <c r="C57" s="143"/>
      <c r="D57" s="143"/>
      <c r="E57" s="143"/>
      <c r="F57" s="143"/>
      <c r="G57" s="50"/>
      <c r="H57" s="27"/>
      <c r="I57" s="155"/>
      <c r="J57" s="155"/>
      <c r="K57" s="155"/>
      <c r="L57" s="155"/>
      <c r="M57" s="155"/>
      <c r="N57" s="155"/>
    </row>
    <row r="58" spans="2:14" x14ac:dyDescent="0.25">
      <c r="B58" s="137" t="s">
        <v>78</v>
      </c>
      <c r="C58" s="137"/>
      <c r="D58" s="137"/>
      <c r="E58" s="137"/>
      <c r="F58" s="137"/>
      <c r="G58" s="1" t="s">
        <v>3</v>
      </c>
      <c r="H58" s="1"/>
    </row>
    <row r="59" spans="2:14" ht="27.2" customHeight="1" x14ac:dyDescent="0.25">
      <c r="B59" s="143"/>
      <c r="C59" s="143"/>
      <c r="D59" s="143"/>
      <c r="E59" s="143"/>
      <c r="F59" s="143"/>
      <c r="G59" s="50"/>
      <c r="H59" s="27"/>
      <c r="I59" s="143"/>
      <c r="J59" s="143"/>
      <c r="K59" s="143"/>
      <c r="L59" s="143"/>
      <c r="M59" s="143"/>
      <c r="N59" s="50"/>
    </row>
    <row r="60" spans="2:14" x14ac:dyDescent="0.25">
      <c r="B60" s="137" t="s">
        <v>79</v>
      </c>
      <c r="C60" s="137"/>
      <c r="D60" s="137"/>
      <c r="E60" s="137"/>
      <c r="F60" s="137"/>
      <c r="G60" s="1" t="s">
        <v>3</v>
      </c>
      <c r="H60" s="1"/>
      <c r="I60" s="140" t="s">
        <v>31</v>
      </c>
      <c r="J60" s="140"/>
      <c r="K60" s="140"/>
      <c r="L60" s="140"/>
      <c r="N60" s="1" t="s">
        <v>3</v>
      </c>
    </row>
    <row r="61" spans="2:14" x14ac:dyDescent="0.25">
      <c r="M61" s="51" t="s">
        <v>97</v>
      </c>
      <c r="N61" s="51"/>
    </row>
    <row r="67" spans="9:14" x14ac:dyDescent="0.25">
      <c r="I67" s="4" t="s">
        <v>74</v>
      </c>
      <c r="J67" s="4"/>
      <c r="K67" s="4"/>
      <c r="L67" s="4"/>
      <c r="M67" s="4"/>
      <c r="N67" s="4">
        <f>+B11</f>
        <v>0</v>
      </c>
    </row>
    <row r="68" spans="9:14" x14ac:dyDescent="0.25">
      <c r="I68" s="4" t="s">
        <v>75</v>
      </c>
      <c r="J68" s="4"/>
      <c r="K68" s="4"/>
      <c r="L68" s="4"/>
      <c r="M68" s="4"/>
      <c r="N68" s="5">
        <v>43831</v>
      </c>
    </row>
  </sheetData>
  <sheetProtection algorithmName="SHA-512" hashValue="MV5PO4JLGLD8pGv7T1Y4OcYZECH0Lfh6IaufpPZXripScxkmE9ZRfD5InSDx2tW+QaoOv/pczWyZx93VLNWUEg==" saltValue="H4OtJstdoT4kEVVCpOMMzA==" spinCount="100000" sheet="1" objects="1" scenarios="1"/>
  <mergeCells count="105">
    <mergeCell ref="F14:N14"/>
    <mergeCell ref="B7:C7"/>
    <mergeCell ref="B9:E9"/>
    <mergeCell ref="J11:L11"/>
    <mergeCell ref="B1:N1"/>
    <mergeCell ref="B2:N2"/>
    <mergeCell ref="B3:N3"/>
    <mergeCell ref="B5:N5"/>
    <mergeCell ref="B6:N6"/>
    <mergeCell ref="J7:N7"/>
    <mergeCell ref="J9:N9"/>
    <mergeCell ref="B40:M40"/>
    <mergeCell ref="C17:K17"/>
    <mergeCell ref="C18:D18"/>
    <mergeCell ref="C19:D19"/>
    <mergeCell ref="C20:D20"/>
    <mergeCell ref="C21:D21"/>
    <mergeCell ref="E26:G26"/>
    <mergeCell ref="L25:M25"/>
    <mergeCell ref="L17:N17"/>
    <mergeCell ref="L18:M18"/>
    <mergeCell ref="L19:M19"/>
    <mergeCell ref="L20:M20"/>
    <mergeCell ref="L21:M21"/>
    <mergeCell ref="L22:M22"/>
    <mergeCell ref="L23:M23"/>
    <mergeCell ref="C25:D25"/>
    <mergeCell ref="H22:K22"/>
    <mergeCell ref="B17:B18"/>
    <mergeCell ref="E23:G23"/>
    <mergeCell ref="H23:K23"/>
    <mergeCell ref="H18:K18"/>
    <mergeCell ref="E19:G19"/>
    <mergeCell ref="H19:K19"/>
    <mergeCell ref="E20:G20"/>
    <mergeCell ref="H20:K20"/>
    <mergeCell ref="E21:G21"/>
    <mergeCell ref="H21:K21"/>
    <mergeCell ref="C24:D24"/>
    <mergeCell ref="E24:G24"/>
    <mergeCell ref="H24:K24"/>
    <mergeCell ref="C22:D22"/>
    <mergeCell ref="C23:D23"/>
    <mergeCell ref="E18:G18"/>
    <mergeCell ref="E22:G22"/>
    <mergeCell ref="L24:M24"/>
    <mergeCell ref="C26:D26"/>
    <mergeCell ref="H26:K26"/>
    <mergeCell ref="L26:M26"/>
    <mergeCell ref="E25:G25"/>
    <mergeCell ref="H25:K25"/>
    <mergeCell ref="C29:D29"/>
    <mergeCell ref="E29:G29"/>
    <mergeCell ref="H29:K29"/>
    <mergeCell ref="L29:M29"/>
    <mergeCell ref="C30:D30"/>
    <mergeCell ref="E30:G30"/>
    <mergeCell ref="H30:K30"/>
    <mergeCell ref="L30:M30"/>
    <mergeCell ref="C27:D27"/>
    <mergeCell ref="E27:G27"/>
    <mergeCell ref="H27:K27"/>
    <mergeCell ref="L27:M27"/>
    <mergeCell ref="C28:D28"/>
    <mergeCell ref="E28:G28"/>
    <mergeCell ref="H28:K28"/>
    <mergeCell ref="L28:M28"/>
    <mergeCell ref="B38:M38"/>
    <mergeCell ref="C33:D33"/>
    <mergeCell ref="E33:G33"/>
    <mergeCell ref="H33:K33"/>
    <mergeCell ref="L33:M33"/>
    <mergeCell ref="B35:M35"/>
    <mergeCell ref="B36:M36"/>
    <mergeCell ref="B37:M37"/>
    <mergeCell ref="C31:D31"/>
    <mergeCell ref="E31:G31"/>
    <mergeCell ref="H31:K31"/>
    <mergeCell ref="L31:M31"/>
    <mergeCell ref="C32:D32"/>
    <mergeCell ref="E32:G32"/>
    <mergeCell ref="H32:K32"/>
    <mergeCell ref="L32:M32"/>
    <mergeCell ref="B46:F46"/>
    <mergeCell ref="I59:M59"/>
    <mergeCell ref="B42:M42"/>
    <mergeCell ref="M44:N44"/>
    <mergeCell ref="I54:N57"/>
    <mergeCell ref="I46:N46"/>
    <mergeCell ref="L47:M47"/>
    <mergeCell ref="L48:M48"/>
    <mergeCell ref="L49:M49"/>
    <mergeCell ref="B56:F56"/>
    <mergeCell ref="B57:F57"/>
    <mergeCell ref="B58:F58"/>
    <mergeCell ref="B59:F59"/>
    <mergeCell ref="B60:F60"/>
    <mergeCell ref="L50:M50"/>
    <mergeCell ref="I60:L60"/>
    <mergeCell ref="M52:N52"/>
    <mergeCell ref="B53:F53"/>
    <mergeCell ref="B54:F54"/>
    <mergeCell ref="B55:F55"/>
    <mergeCell ref="E48:F48"/>
    <mergeCell ref="E47:F47"/>
  </mergeCells>
  <pageMargins left="0.5" right="0.5" top="0.25" bottom="0.2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75"/>
  <sheetViews>
    <sheetView zoomScaleNormal="100" workbookViewId="0">
      <pane xSplit="1" ySplit="13" topLeftCell="B14" activePane="bottomRight" state="frozen"/>
      <selection pane="topRight" activeCell="B1" sqref="B1"/>
      <selection pane="bottomLeft" activeCell="A14" sqref="A14"/>
      <selection pane="bottomRight" activeCell="Q60" sqref="Q60"/>
    </sheetView>
  </sheetViews>
  <sheetFormatPr defaultRowHeight="15" x14ac:dyDescent="0.25"/>
  <cols>
    <col min="1" max="1" width="1.28515625" style="3" customWidth="1"/>
    <col min="2" max="2" width="12.7109375" style="3" customWidth="1"/>
    <col min="3" max="3" width="10.85546875" style="3" customWidth="1"/>
    <col min="4" max="4" width="10.7109375" style="3" customWidth="1"/>
    <col min="5" max="5" width="9.42578125" style="3" customWidth="1"/>
    <col min="6" max="6" width="4.42578125" style="3" customWidth="1"/>
    <col min="7" max="7" width="12.140625" style="3" customWidth="1"/>
    <col min="8" max="8" width="1.7109375" style="3" customWidth="1"/>
    <col min="9" max="9" width="11" style="3" customWidth="1"/>
    <col min="10" max="10" width="10.85546875" style="3" customWidth="1"/>
    <col min="11" max="11" width="6.5703125" style="3" customWidth="1"/>
    <col min="12" max="12" width="7" style="3" customWidth="1"/>
    <col min="13" max="13" width="6.42578125" style="3" customWidth="1"/>
    <col min="14" max="14" width="15.140625" style="3" customWidth="1"/>
    <col min="15" max="15" width="1.85546875" style="3" customWidth="1"/>
    <col min="16" max="16384" width="9.140625" style="3"/>
  </cols>
  <sheetData>
    <row r="1" spans="2:14" ht="15.75" x14ac:dyDescent="0.25">
      <c r="B1" s="194" t="s">
        <v>0</v>
      </c>
      <c r="C1" s="194"/>
      <c r="D1" s="194"/>
      <c r="E1" s="194"/>
      <c r="F1" s="194"/>
      <c r="G1" s="194"/>
      <c r="H1" s="194"/>
      <c r="I1" s="194"/>
      <c r="J1" s="194"/>
      <c r="K1" s="194"/>
      <c r="L1" s="194"/>
      <c r="M1" s="194"/>
      <c r="N1" s="194"/>
    </row>
    <row r="2" spans="2:14" ht="4.5" customHeight="1" x14ac:dyDescent="0.25">
      <c r="B2" s="6"/>
      <c r="C2" s="6"/>
      <c r="D2" s="6"/>
      <c r="E2" s="6"/>
      <c r="F2" s="6"/>
      <c r="G2" s="6"/>
      <c r="H2" s="6"/>
      <c r="I2" s="6"/>
      <c r="J2" s="6"/>
      <c r="K2" s="6"/>
      <c r="L2" s="6"/>
      <c r="M2" s="6"/>
      <c r="N2" s="6"/>
    </row>
    <row r="3" spans="2:14" ht="15.75" x14ac:dyDescent="0.25">
      <c r="B3" s="194" t="s">
        <v>90</v>
      </c>
      <c r="C3" s="194"/>
      <c r="D3" s="194"/>
      <c r="E3" s="194"/>
      <c r="F3" s="194"/>
      <c r="G3" s="194"/>
      <c r="H3" s="194"/>
      <c r="I3" s="194"/>
      <c r="J3" s="194"/>
      <c r="K3" s="194"/>
      <c r="L3" s="194"/>
      <c r="M3" s="194"/>
      <c r="N3" s="194"/>
    </row>
    <row r="4" spans="2:14" ht="15.75" x14ac:dyDescent="0.25">
      <c r="B4" s="194" t="s">
        <v>1</v>
      </c>
      <c r="C4" s="194"/>
      <c r="D4" s="194"/>
      <c r="E4" s="194"/>
      <c r="F4" s="194"/>
      <c r="G4" s="194"/>
      <c r="H4" s="194"/>
      <c r="I4" s="194"/>
      <c r="J4" s="194"/>
      <c r="K4" s="194"/>
      <c r="L4" s="194"/>
      <c r="M4" s="194"/>
      <c r="N4" s="194"/>
    </row>
    <row r="5" spans="2:14" ht="5.25" customHeight="1" x14ac:dyDescent="0.3">
      <c r="B5" s="52"/>
      <c r="C5" s="52"/>
      <c r="D5" s="52"/>
      <c r="E5" s="52"/>
      <c r="F5" s="52"/>
      <c r="G5" s="52"/>
      <c r="H5" s="52"/>
      <c r="I5" s="52"/>
      <c r="J5" s="52"/>
      <c r="K5" s="52"/>
      <c r="L5" s="52"/>
      <c r="M5" s="52"/>
      <c r="N5" s="52"/>
    </row>
    <row r="6" spans="2:14" x14ac:dyDescent="0.25">
      <c r="B6" s="244">
        <f>+'PAGE 1'!B7:C7</f>
        <v>0</v>
      </c>
      <c r="C6" s="244"/>
      <c r="D6" s="7"/>
      <c r="E6" s="7"/>
      <c r="F6" s="7"/>
      <c r="G6" s="7"/>
      <c r="H6" s="7"/>
      <c r="I6" s="7"/>
      <c r="J6" s="245">
        <f>'PAGE 1'!B9</f>
        <v>0</v>
      </c>
      <c r="K6" s="245"/>
      <c r="L6" s="245"/>
      <c r="M6" s="245"/>
      <c r="N6" s="53"/>
    </row>
    <row r="7" spans="2:14" x14ac:dyDescent="0.25">
      <c r="B7" s="7" t="s">
        <v>25</v>
      </c>
      <c r="C7" s="7"/>
      <c r="D7" s="7"/>
      <c r="E7" s="7"/>
      <c r="F7" s="7"/>
      <c r="G7" s="7"/>
      <c r="H7" s="7"/>
      <c r="I7" s="7"/>
      <c r="J7" s="7" t="s">
        <v>26</v>
      </c>
      <c r="K7" s="7"/>
      <c r="L7" s="7"/>
      <c r="M7" s="7"/>
      <c r="N7" s="54"/>
    </row>
    <row r="8" spans="2:14" x14ac:dyDescent="0.25">
      <c r="B8" s="7"/>
      <c r="C8" s="7"/>
      <c r="D8" s="7"/>
      <c r="E8" s="7"/>
      <c r="F8" s="7"/>
      <c r="G8" s="7"/>
      <c r="H8" s="7"/>
      <c r="I8" s="7"/>
      <c r="J8" s="7"/>
      <c r="K8" s="7"/>
      <c r="L8" s="7"/>
      <c r="M8" s="7"/>
      <c r="N8" s="7"/>
    </row>
    <row r="9" spans="2:14" x14ac:dyDescent="0.25">
      <c r="B9" s="7" t="s">
        <v>71</v>
      </c>
      <c r="C9" s="7"/>
      <c r="D9" s="246">
        <f>+'PAGE 1'!B11</f>
        <v>0</v>
      </c>
      <c r="E9" s="247"/>
      <c r="F9" s="7"/>
      <c r="G9" s="7"/>
      <c r="H9" s="7"/>
      <c r="I9" s="7"/>
      <c r="J9" s="7"/>
      <c r="K9" s="7"/>
      <c r="L9" s="7"/>
      <c r="M9" s="7"/>
      <c r="N9" s="7"/>
    </row>
    <row r="10" spans="2:14" ht="5.25" customHeight="1" thickBot="1" x14ac:dyDescent="0.3">
      <c r="F10" s="16"/>
      <c r="G10" s="16"/>
      <c r="H10" s="16"/>
      <c r="I10" s="16"/>
      <c r="J10" s="16"/>
      <c r="K10" s="16"/>
      <c r="L10" s="16"/>
      <c r="M10" s="16"/>
      <c r="N10" s="16"/>
    </row>
    <row r="11" spans="2:14" ht="16.5" thickTop="1" thickBot="1" x14ac:dyDescent="0.3">
      <c r="B11" s="17" t="s">
        <v>60</v>
      </c>
      <c r="C11" s="18"/>
      <c r="D11" s="18"/>
      <c r="E11" s="18"/>
      <c r="F11" s="18"/>
      <c r="G11" s="18"/>
      <c r="H11" s="18"/>
      <c r="I11" s="18"/>
      <c r="J11" s="18"/>
      <c r="K11" s="18"/>
      <c r="L11" s="19"/>
      <c r="M11" s="19"/>
      <c r="N11" s="20"/>
    </row>
    <row r="12" spans="2:14" x14ac:dyDescent="0.25">
      <c r="B12" s="183" t="s">
        <v>3</v>
      </c>
      <c r="C12" s="173" t="s">
        <v>7</v>
      </c>
      <c r="D12" s="174"/>
      <c r="E12" s="174"/>
      <c r="F12" s="174"/>
      <c r="G12" s="174"/>
      <c r="H12" s="174"/>
      <c r="I12" s="174"/>
      <c r="J12" s="175"/>
      <c r="K12" s="176"/>
      <c r="L12" s="174" t="s">
        <v>8</v>
      </c>
      <c r="M12" s="174"/>
      <c r="N12" s="176"/>
    </row>
    <row r="13" spans="2:14" ht="15.75" thickBot="1" x14ac:dyDescent="0.3">
      <c r="B13" s="184"/>
      <c r="C13" s="177" t="s">
        <v>4</v>
      </c>
      <c r="D13" s="172"/>
      <c r="E13" s="170" t="s">
        <v>5</v>
      </c>
      <c r="F13" s="171"/>
      <c r="G13" s="172"/>
      <c r="H13" s="171" t="s">
        <v>42</v>
      </c>
      <c r="I13" s="185"/>
      <c r="J13" s="185"/>
      <c r="K13" s="186"/>
      <c r="L13" s="177" t="s">
        <v>6</v>
      </c>
      <c r="M13" s="180"/>
      <c r="N13" s="55">
        <f>+'PAGE 1'!N18</f>
        <v>0.57499999999999996</v>
      </c>
    </row>
    <row r="14" spans="2:14" x14ac:dyDescent="0.25">
      <c r="B14" s="22"/>
      <c r="C14" s="178"/>
      <c r="D14" s="179"/>
      <c r="E14" s="187"/>
      <c r="F14" s="188"/>
      <c r="G14" s="179"/>
      <c r="H14" s="188"/>
      <c r="I14" s="188"/>
      <c r="J14" s="188"/>
      <c r="K14" s="189"/>
      <c r="L14" s="181"/>
      <c r="M14" s="182"/>
      <c r="N14" s="23">
        <f>+L14*N13</f>
        <v>0</v>
      </c>
    </row>
    <row r="15" spans="2:14" x14ac:dyDescent="0.25">
      <c r="B15" s="24"/>
      <c r="C15" s="161"/>
      <c r="D15" s="162"/>
      <c r="E15" s="163"/>
      <c r="F15" s="164"/>
      <c r="G15" s="162"/>
      <c r="H15" s="164"/>
      <c r="I15" s="164"/>
      <c r="J15" s="164"/>
      <c r="K15" s="165"/>
      <c r="L15" s="164"/>
      <c r="M15" s="166"/>
      <c r="N15" s="25">
        <f>L15*$N$13</f>
        <v>0</v>
      </c>
    </row>
    <row r="16" spans="2:14" x14ac:dyDescent="0.25">
      <c r="B16" s="24"/>
      <c r="C16" s="161"/>
      <c r="D16" s="162"/>
      <c r="E16" s="163"/>
      <c r="F16" s="164"/>
      <c r="G16" s="162"/>
      <c r="H16" s="164"/>
      <c r="I16" s="164"/>
      <c r="J16" s="164"/>
      <c r="K16" s="165"/>
      <c r="L16" s="164"/>
      <c r="M16" s="166"/>
      <c r="N16" s="25">
        <f t="shared" ref="N16:N36" si="0">L16*$N$13</f>
        <v>0</v>
      </c>
    </row>
    <row r="17" spans="2:14" x14ac:dyDescent="0.25">
      <c r="B17" s="24"/>
      <c r="C17" s="161"/>
      <c r="D17" s="162"/>
      <c r="E17" s="163"/>
      <c r="F17" s="164"/>
      <c r="G17" s="162"/>
      <c r="H17" s="164"/>
      <c r="I17" s="164"/>
      <c r="J17" s="164"/>
      <c r="K17" s="165"/>
      <c r="L17" s="164"/>
      <c r="M17" s="166"/>
      <c r="N17" s="25">
        <f t="shared" ref="N17:N22" si="1">L17*$N$13</f>
        <v>0</v>
      </c>
    </row>
    <row r="18" spans="2:14" x14ac:dyDescent="0.25">
      <c r="B18" s="24"/>
      <c r="C18" s="161"/>
      <c r="D18" s="162"/>
      <c r="E18" s="163"/>
      <c r="F18" s="164"/>
      <c r="G18" s="162"/>
      <c r="H18" s="164"/>
      <c r="I18" s="164"/>
      <c r="J18" s="164"/>
      <c r="K18" s="165"/>
      <c r="L18" s="164"/>
      <c r="M18" s="166"/>
      <c r="N18" s="25">
        <f t="shared" si="1"/>
        <v>0</v>
      </c>
    </row>
    <row r="19" spans="2:14" x14ac:dyDescent="0.25">
      <c r="B19" s="24"/>
      <c r="C19" s="161"/>
      <c r="D19" s="162"/>
      <c r="E19" s="163"/>
      <c r="F19" s="164"/>
      <c r="G19" s="162"/>
      <c r="H19" s="164"/>
      <c r="I19" s="164"/>
      <c r="J19" s="164"/>
      <c r="K19" s="165"/>
      <c r="L19" s="164"/>
      <c r="M19" s="166"/>
      <c r="N19" s="25">
        <f t="shared" si="1"/>
        <v>0</v>
      </c>
    </row>
    <row r="20" spans="2:14" x14ac:dyDescent="0.25">
      <c r="B20" s="24"/>
      <c r="C20" s="161"/>
      <c r="D20" s="162"/>
      <c r="E20" s="163"/>
      <c r="F20" s="164"/>
      <c r="G20" s="162"/>
      <c r="H20" s="164"/>
      <c r="I20" s="164"/>
      <c r="J20" s="164"/>
      <c r="K20" s="165"/>
      <c r="L20" s="164"/>
      <c r="M20" s="166"/>
      <c r="N20" s="25">
        <f t="shared" si="1"/>
        <v>0</v>
      </c>
    </row>
    <row r="21" spans="2:14" x14ac:dyDescent="0.25">
      <c r="B21" s="24"/>
      <c r="C21" s="161"/>
      <c r="D21" s="162"/>
      <c r="E21" s="163"/>
      <c r="F21" s="164"/>
      <c r="G21" s="162"/>
      <c r="H21" s="164"/>
      <c r="I21" s="164"/>
      <c r="J21" s="164"/>
      <c r="K21" s="165"/>
      <c r="L21" s="164"/>
      <c r="M21" s="166"/>
      <c r="N21" s="25">
        <f t="shared" si="1"/>
        <v>0</v>
      </c>
    </row>
    <row r="22" spans="2:14" x14ac:dyDescent="0.25">
      <c r="B22" s="24"/>
      <c r="C22" s="161"/>
      <c r="D22" s="162"/>
      <c r="E22" s="163"/>
      <c r="F22" s="164"/>
      <c r="G22" s="162"/>
      <c r="H22" s="164"/>
      <c r="I22" s="164"/>
      <c r="J22" s="164"/>
      <c r="K22" s="165"/>
      <c r="L22" s="164"/>
      <c r="M22" s="166"/>
      <c r="N22" s="25">
        <f t="shared" si="1"/>
        <v>0</v>
      </c>
    </row>
    <row r="23" spans="2:14" x14ac:dyDescent="0.25">
      <c r="B23" s="24"/>
      <c r="C23" s="161"/>
      <c r="D23" s="162"/>
      <c r="E23" s="163"/>
      <c r="F23" s="164"/>
      <c r="G23" s="162"/>
      <c r="H23" s="164"/>
      <c r="I23" s="164"/>
      <c r="J23" s="164"/>
      <c r="K23" s="165"/>
      <c r="L23" s="164"/>
      <c r="M23" s="166"/>
      <c r="N23" s="25">
        <f t="shared" si="0"/>
        <v>0</v>
      </c>
    </row>
    <row r="24" spans="2:14" x14ac:dyDescent="0.25">
      <c r="B24" s="24"/>
      <c r="C24" s="161"/>
      <c r="D24" s="162"/>
      <c r="E24" s="163"/>
      <c r="F24" s="164"/>
      <c r="G24" s="162"/>
      <c r="H24" s="164"/>
      <c r="I24" s="164"/>
      <c r="J24" s="164"/>
      <c r="K24" s="165"/>
      <c r="L24" s="164"/>
      <c r="M24" s="166"/>
      <c r="N24" s="25">
        <f t="shared" si="0"/>
        <v>0</v>
      </c>
    </row>
    <row r="25" spans="2:14" x14ac:dyDescent="0.25">
      <c r="B25" s="24"/>
      <c r="C25" s="161"/>
      <c r="D25" s="162"/>
      <c r="E25" s="163"/>
      <c r="F25" s="164"/>
      <c r="G25" s="162"/>
      <c r="H25" s="164"/>
      <c r="I25" s="164"/>
      <c r="J25" s="164"/>
      <c r="K25" s="165"/>
      <c r="L25" s="164"/>
      <c r="M25" s="166"/>
      <c r="N25" s="25">
        <f t="shared" si="0"/>
        <v>0</v>
      </c>
    </row>
    <row r="26" spans="2:14" x14ac:dyDescent="0.25">
      <c r="B26" s="24"/>
      <c r="C26" s="161"/>
      <c r="D26" s="162"/>
      <c r="E26" s="163"/>
      <c r="F26" s="164"/>
      <c r="G26" s="162"/>
      <c r="H26" s="164"/>
      <c r="I26" s="164"/>
      <c r="J26" s="164"/>
      <c r="K26" s="165"/>
      <c r="L26" s="164"/>
      <c r="M26" s="166"/>
      <c r="N26" s="25">
        <f t="shared" si="0"/>
        <v>0</v>
      </c>
    </row>
    <row r="27" spans="2:14" x14ac:dyDescent="0.25">
      <c r="B27" s="24"/>
      <c r="C27" s="161"/>
      <c r="D27" s="162"/>
      <c r="E27" s="163"/>
      <c r="F27" s="164"/>
      <c r="G27" s="162"/>
      <c r="H27" s="164"/>
      <c r="I27" s="164"/>
      <c r="J27" s="164"/>
      <c r="K27" s="165"/>
      <c r="L27" s="164"/>
      <c r="M27" s="166"/>
      <c r="N27" s="25">
        <f t="shared" si="0"/>
        <v>0</v>
      </c>
    </row>
    <row r="28" spans="2:14" x14ac:dyDescent="0.25">
      <c r="B28" s="24"/>
      <c r="C28" s="161"/>
      <c r="D28" s="162"/>
      <c r="E28" s="163"/>
      <c r="F28" s="164"/>
      <c r="G28" s="162"/>
      <c r="H28" s="164"/>
      <c r="I28" s="164"/>
      <c r="J28" s="164"/>
      <c r="K28" s="165"/>
      <c r="L28" s="164"/>
      <c r="M28" s="166"/>
      <c r="N28" s="25">
        <f t="shared" ref="N28:N30" si="2">L28*$N$13</f>
        <v>0</v>
      </c>
    </row>
    <row r="29" spans="2:14" x14ac:dyDescent="0.25">
      <c r="B29" s="24"/>
      <c r="C29" s="161"/>
      <c r="D29" s="162"/>
      <c r="E29" s="163"/>
      <c r="F29" s="164"/>
      <c r="G29" s="162"/>
      <c r="H29" s="164"/>
      <c r="I29" s="164"/>
      <c r="J29" s="164"/>
      <c r="K29" s="165"/>
      <c r="L29" s="164"/>
      <c r="M29" s="166"/>
      <c r="N29" s="25">
        <f t="shared" si="2"/>
        <v>0</v>
      </c>
    </row>
    <row r="30" spans="2:14" x14ac:dyDescent="0.25">
      <c r="B30" s="24"/>
      <c r="C30" s="161"/>
      <c r="D30" s="162"/>
      <c r="E30" s="163"/>
      <c r="F30" s="164"/>
      <c r="G30" s="162"/>
      <c r="H30" s="164"/>
      <c r="I30" s="164"/>
      <c r="J30" s="164"/>
      <c r="K30" s="165"/>
      <c r="L30" s="164"/>
      <c r="M30" s="166"/>
      <c r="N30" s="25">
        <f t="shared" si="2"/>
        <v>0</v>
      </c>
    </row>
    <row r="31" spans="2:14" x14ac:dyDescent="0.25">
      <c r="B31" s="24"/>
      <c r="C31" s="161"/>
      <c r="D31" s="162"/>
      <c r="E31" s="163"/>
      <c r="F31" s="164"/>
      <c r="G31" s="162"/>
      <c r="H31" s="164"/>
      <c r="I31" s="164"/>
      <c r="J31" s="164"/>
      <c r="K31" s="165"/>
      <c r="L31" s="164"/>
      <c r="M31" s="166"/>
      <c r="N31" s="25">
        <f t="shared" si="0"/>
        <v>0</v>
      </c>
    </row>
    <row r="32" spans="2:14" x14ac:dyDescent="0.25">
      <c r="B32" s="24"/>
      <c r="C32" s="161"/>
      <c r="D32" s="162"/>
      <c r="E32" s="163"/>
      <c r="F32" s="164"/>
      <c r="G32" s="162"/>
      <c r="H32" s="164"/>
      <c r="I32" s="164"/>
      <c r="J32" s="164"/>
      <c r="K32" s="165"/>
      <c r="L32" s="164"/>
      <c r="M32" s="166"/>
      <c r="N32" s="25">
        <f t="shared" si="0"/>
        <v>0</v>
      </c>
    </row>
    <row r="33" spans="2:14" x14ac:dyDescent="0.25">
      <c r="B33" s="24"/>
      <c r="C33" s="161"/>
      <c r="D33" s="162"/>
      <c r="E33" s="163"/>
      <c r="F33" s="164"/>
      <c r="G33" s="162"/>
      <c r="H33" s="164"/>
      <c r="I33" s="164"/>
      <c r="J33" s="164"/>
      <c r="K33" s="165"/>
      <c r="L33" s="164"/>
      <c r="M33" s="166"/>
      <c r="N33" s="25">
        <f t="shared" si="0"/>
        <v>0</v>
      </c>
    </row>
    <row r="34" spans="2:14" x14ac:dyDescent="0.25">
      <c r="B34" s="24"/>
      <c r="C34" s="161"/>
      <c r="D34" s="162"/>
      <c r="E34" s="163"/>
      <c r="F34" s="164"/>
      <c r="G34" s="162"/>
      <c r="H34" s="164"/>
      <c r="I34" s="164"/>
      <c r="J34" s="164"/>
      <c r="K34" s="165"/>
      <c r="L34" s="164"/>
      <c r="M34" s="166"/>
      <c r="N34" s="25">
        <f t="shared" si="0"/>
        <v>0</v>
      </c>
    </row>
    <row r="35" spans="2:14" x14ac:dyDescent="0.25">
      <c r="B35" s="24"/>
      <c r="C35" s="161"/>
      <c r="D35" s="162"/>
      <c r="E35" s="163"/>
      <c r="F35" s="164"/>
      <c r="G35" s="162"/>
      <c r="H35" s="164"/>
      <c r="I35" s="164"/>
      <c r="J35" s="164"/>
      <c r="K35" s="165"/>
      <c r="L35" s="164"/>
      <c r="M35" s="166"/>
      <c r="N35" s="25">
        <f t="shared" si="0"/>
        <v>0</v>
      </c>
    </row>
    <row r="36" spans="2:14" x14ac:dyDescent="0.25">
      <c r="B36" s="24"/>
      <c r="C36" s="161"/>
      <c r="D36" s="162"/>
      <c r="E36" s="163"/>
      <c r="F36" s="164"/>
      <c r="G36" s="162"/>
      <c r="H36" s="164"/>
      <c r="I36" s="164"/>
      <c r="J36" s="164"/>
      <c r="K36" s="165"/>
      <c r="L36" s="164"/>
      <c r="M36" s="166"/>
      <c r="N36" s="25">
        <f t="shared" si="0"/>
        <v>0</v>
      </c>
    </row>
    <row r="37" spans="2:14" ht="3" customHeight="1" thickBot="1" x14ac:dyDescent="0.3">
      <c r="B37" s="58"/>
      <c r="C37" s="59"/>
      <c r="D37" s="59"/>
      <c r="E37" s="59"/>
      <c r="F37" s="59"/>
      <c r="G37" s="59"/>
      <c r="H37" s="59"/>
      <c r="I37" s="59"/>
      <c r="J37" s="59"/>
      <c r="K37" s="60"/>
      <c r="L37" s="59"/>
      <c r="M37" s="59"/>
      <c r="N37" s="61"/>
    </row>
    <row r="38" spans="2:14" ht="15.75" thickBot="1" x14ac:dyDescent="0.3">
      <c r="B38" s="222" t="s">
        <v>54</v>
      </c>
      <c r="C38" s="223"/>
      <c r="D38" s="223"/>
      <c r="E38" s="223"/>
      <c r="F38" s="223"/>
      <c r="G38" s="223"/>
      <c r="H38" s="223"/>
      <c r="I38" s="223"/>
      <c r="J38" s="223"/>
      <c r="K38" s="223"/>
      <c r="L38" s="223"/>
      <c r="M38" s="224"/>
      <c r="N38" s="30">
        <f>SUM(N14:N37)</f>
        <v>0</v>
      </c>
    </row>
    <row r="39" spans="2:14" ht="9.1999999999999993" customHeight="1" thickBot="1" x14ac:dyDescent="0.3"/>
    <row r="40" spans="2:14" ht="16.5" thickTop="1" thickBot="1" x14ac:dyDescent="0.3">
      <c r="B40" s="17" t="s">
        <v>64</v>
      </c>
      <c r="C40" s="19"/>
      <c r="D40" s="19"/>
      <c r="E40" s="19"/>
      <c r="F40" s="19"/>
      <c r="G40" s="19"/>
      <c r="H40" s="19"/>
      <c r="I40" s="19"/>
      <c r="J40" s="19"/>
      <c r="K40" s="19"/>
      <c r="L40" s="19"/>
      <c r="M40" s="19"/>
      <c r="N40" s="20"/>
    </row>
    <row r="41" spans="2:14" x14ac:dyDescent="0.25">
      <c r="B41" s="173" t="s">
        <v>3</v>
      </c>
      <c r="C41" s="225" t="s">
        <v>9</v>
      </c>
      <c r="D41" s="227" t="s">
        <v>10</v>
      </c>
      <c r="E41" s="229" t="s">
        <v>11</v>
      </c>
      <c r="F41" s="229"/>
      <c r="G41" s="230"/>
      <c r="H41" s="230"/>
      <c r="I41" s="231"/>
      <c r="J41" s="173" t="s">
        <v>17</v>
      </c>
      <c r="K41" s="174"/>
      <c r="L41" s="174"/>
      <c r="M41" s="174"/>
      <c r="N41" s="234"/>
    </row>
    <row r="42" spans="2:14" ht="15.75" thickBot="1" x14ac:dyDescent="0.3">
      <c r="B42" s="177"/>
      <c r="C42" s="226"/>
      <c r="D42" s="228"/>
      <c r="E42" s="232"/>
      <c r="F42" s="232"/>
      <c r="G42" s="232"/>
      <c r="H42" s="232"/>
      <c r="I42" s="233"/>
      <c r="J42" s="62" t="s">
        <v>12</v>
      </c>
      <c r="K42" s="63" t="s">
        <v>13</v>
      </c>
      <c r="L42" s="63" t="s">
        <v>14</v>
      </c>
      <c r="M42" s="63" t="s">
        <v>15</v>
      </c>
      <c r="N42" s="64" t="s">
        <v>16</v>
      </c>
    </row>
    <row r="43" spans="2:14" x14ac:dyDescent="0.25">
      <c r="B43" s="22"/>
      <c r="C43" s="128"/>
      <c r="D43" s="129"/>
      <c r="E43" s="215"/>
      <c r="F43" s="215"/>
      <c r="G43" s="215"/>
      <c r="H43" s="215"/>
      <c r="I43" s="216"/>
      <c r="J43" s="130"/>
      <c r="K43" s="131"/>
      <c r="L43" s="131"/>
      <c r="M43" s="131"/>
      <c r="N43" s="69">
        <f>SUM(J43:M43)</f>
        <v>0</v>
      </c>
    </row>
    <row r="44" spans="2:14" x14ac:dyDescent="0.25">
      <c r="B44" s="24"/>
      <c r="C44" s="76"/>
      <c r="D44" s="77"/>
      <c r="E44" s="217"/>
      <c r="F44" s="218"/>
      <c r="G44" s="218"/>
      <c r="H44" s="218"/>
      <c r="I44" s="219"/>
      <c r="J44" s="78"/>
      <c r="K44" s="79"/>
      <c r="L44" s="79"/>
      <c r="M44" s="79"/>
      <c r="N44" s="74">
        <f t="shared" ref="N44:N47" si="3">SUM(J44:M44)</f>
        <v>0</v>
      </c>
    </row>
    <row r="45" spans="2:14" x14ac:dyDescent="0.25">
      <c r="B45" s="24"/>
      <c r="C45" s="76"/>
      <c r="D45" s="132"/>
      <c r="E45" s="217"/>
      <c r="F45" s="218"/>
      <c r="G45" s="218"/>
      <c r="H45" s="218"/>
      <c r="I45" s="219"/>
      <c r="J45" s="78"/>
      <c r="K45" s="79"/>
      <c r="L45" s="79"/>
      <c r="M45" s="79"/>
      <c r="N45" s="74">
        <f t="shared" si="3"/>
        <v>0</v>
      </c>
    </row>
    <row r="46" spans="2:14" x14ac:dyDescent="0.25">
      <c r="B46" s="24"/>
      <c r="C46" s="76"/>
      <c r="D46" s="77"/>
      <c r="E46" s="218"/>
      <c r="F46" s="218"/>
      <c r="G46" s="218"/>
      <c r="H46" s="218"/>
      <c r="I46" s="219"/>
      <c r="J46" s="78"/>
      <c r="K46" s="79"/>
      <c r="L46" s="79"/>
      <c r="M46" s="79"/>
      <c r="N46" s="74">
        <f t="shared" si="3"/>
        <v>0</v>
      </c>
    </row>
    <row r="47" spans="2:14" ht="15.75" thickBot="1" x14ac:dyDescent="0.3">
      <c r="B47" s="80"/>
      <c r="C47" s="81"/>
      <c r="D47" s="82"/>
      <c r="E47" s="220"/>
      <c r="F47" s="220"/>
      <c r="G47" s="220"/>
      <c r="H47" s="220"/>
      <c r="I47" s="221"/>
      <c r="J47" s="83"/>
      <c r="K47" s="84"/>
      <c r="L47" s="84"/>
      <c r="M47" s="84"/>
      <c r="N47" s="85">
        <f t="shared" si="3"/>
        <v>0</v>
      </c>
    </row>
    <row r="48" spans="2:14" ht="16.5" thickTop="1" thickBot="1" x14ac:dyDescent="0.3">
      <c r="B48" s="86" t="s">
        <v>3</v>
      </c>
      <c r="C48" s="235" t="s">
        <v>65</v>
      </c>
      <c r="D48" s="236"/>
      <c r="E48" s="236"/>
      <c r="F48" s="236"/>
      <c r="G48" s="236"/>
      <c r="H48" s="236"/>
      <c r="I48" s="237"/>
      <c r="J48" s="87"/>
      <c r="K48" s="88"/>
      <c r="L48" s="88"/>
      <c r="M48" s="88"/>
      <c r="N48" s="89"/>
    </row>
    <row r="49" spans="2:14" x14ac:dyDescent="0.25">
      <c r="B49" s="22"/>
      <c r="C49" s="238"/>
      <c r="D49" s="239"/>
      <c r="E49" s="239"/>
      <c r="F49" s="239"/>
      <c r="G49" s="239"/>
      <c r="H49" s="239"/>
      <c r="I49" s="240"/>
      <c r="J49" s="124"/>
      <c r="K49" s="125"/>
      <c r="L49" s="125"/>
      <c r="M49" s="125"/>
      <c r="N49" s="92"/>
    </row>
    <row r="50" spans="2:14" ht="15" customHeight="1" x14ac:dyDescent="0.25">
      <c r="B50" s="24"/>
      <c r="C50" s="241"/>
      <c r="D50" s="242"/>
      <c r="E50" s="242"/>
      <c r="F50" s="242"/>
      <c r="G50" s="242"/>
      <c r="H50" s="242"/>
      <c r="I50" s="243"/>
      <c r="J50" s="126"/>
      <c r="K50" s="127"/>
      <c r="L50" s="127"/>
      <c r="M50" s="127"/>
      <c r="N50" s="95"/>
    </row>
    <row r="51" spans="2:14" ht="15" customHeight="1" x14ac:dyDescent="0.25">
      <c r="B51" s="24"/>
      <c r="C51" s="241"/>
      <c r="D51" s="242"/>
      <c r="E51" s="242"/>
      <c r="F51" s="242"/>
      <c r="G51" s="242"/>
      <c r="H51" s="242"/>
      <c r="I51" s="243"/>
      <c r="J51" s="126"/>
      <c r="K51" s="127"/>
      <c r="L51" s="127"/>
      <c r="M51" s="127"/>
      <c r="N51" s="95"/>
    </row>
    <row r="52" spans="2:14" x14ac:dyDescent="0.25">
      <c r="B52" s="24"/>
      <c r="C52" s="241"/>
      <c r="D52" s="242"/>
      <c r="E52" s="242"/>
      <c r="F52" s="242"/>
      <c r="G52" s="242"/>
      <c r="H52" s="242"/>
      <c r="I52" s="243"/>
      <c r="J52" s="126"/>
      <c r="K52" s="127"/>
      <c r="L52" s="127"/>
      <c r="M52" s="127"/>
      <c r="N52" s="95"/>
    </row>
    <row r="53" spans="2:14" x14ac:dyDescent="0.25">
      <c r="B53" s="24"/>
      <c r="C53" s="241"/>
      <c r="D53" s="242"/>
      <c r="E53" s="242"/>
      <c r="F53" s="242"/>
      <c r="G53" s="242"/>
      <c r="H53" s="242"/>
      <c r="I53" s="243"/>
      <c r="J53" s="126"/>
      <c r="K53" s="127"/>
      <c r="L53" s="127"/>
      <c r="M53" s="127"/>
      <c r="N53" s="95"/>
    </row>
    <row r="54" spans="2:14" ht="3" customHeight="1" thickBot="1" x14ac:dyDescent="0.3">
      <c r="B54" s="96"/>
      <c r="C54" s="97"/>
      <c r="D54" s="98"/>
      <c r="E54" s="98"/>
      <c r="F54" s="98"/>
      <c r="G54" s="98"/>
      <c r="H54" s="98"/>
      <c r="I54" s="99"/>
      <c r="J54" s="27"/>
      <c r="K54" s="27"/>
      <c r="L54" s="27"/>
      <c r="M54" s="27"/>
      <c r="N54" s="100"/>
    </row>
    <row r="55" spans="2:14" ht="16.5" thickBot="1" x14ac:dyDescent="0.3">
      <c r="B55" s="151" t="s">
        <v>55</v>
      </c>
      <c r="C55" s="152"/>
      <c r="D55" s="152"/>
      <c r="E55" s="152"/>
      <c r="F55" s="152"/>
      <c r="G55" s="152"/>
      <c r="H55" s="152"/>
      <c r="I55" s="152"/>
      <c r="J55" s="152"/>
      <c r="K55" s="152"/>
      <c r="L55" s="152"/>
      <c r="M55" s="152"/>
      <c r="N55" s="101">
        <f>SUM(N43:N54)</f>
        <v>0</v>
      </c>
    </row>
    <row r="56" spans="2:14" ht="15" customHeight="1" x14ac:dyDescent="0.25">
      <c r="B56" s="206" t="s">
        <v>86</v>
      </c>
      <c r="C56" s="206"/>
      <c r="D56" s="206"/>
      <c r="E56" s="206"/>
      <c r="F56" s="206"/>
      <c r="G56" s="206"/>
      <c r="H56" s="206"/>
      <c r="I56" s="206"/>
      <c r="J56" s="206"/>
      <c r="K56" s="206"/>
      <c r="L56" s="206"/>
      <c r="M56" s="206"/>
    </row>
    <row r="57" spans="2:14" x14ac:dyDescent="0.25">
      <c r="B57" s="206"/>
      <c r="C57" s="206"/>
      <c r="D57" s="206"/>
      <c r="E57" s="206"/>
      <c r="F57" s="206"/>
      <c r="G57" s="206"/>
      <c r="H57" s="206"/>
      <c r="I57" s="206"/>
      <c r="J57" s="206"/>
      <c r="K57" s="206"/>
      <c r="L57" s="206"/>
      <c r="M57" s="206"/>
    </row>
    <row r="58" spans="2:14" ht="15.75" thickBot="1" x14ac:dyDescent="0.3"/>
    <row r="59" spans="2:14" ht="15.75" thickBot="1" x14ac:dyDescent="0.3">
      <c r="B59" s="102" t="s">
        <v>18</v>
      </c>
      <c r="C59" s="103"/>
      <c r="D59" s="103"/>
      <c r="E59" s="103"/>
      <c r="F59" s="103"/>
      <c r="G59" s="103"/>
      <c r="H59" s="103"/>
      <c r="I59" s="103"/>
      <c r="J59" s="103"/>
      <c r="K59" s="103"/>
      <c r="L59" s="103"/>
      <c r="M59" s="103"/>
      <c r="N59" s="104"/>
    </row>
    <row r="60" spans="2:14" ht="15.75" thickBot="1" x14ac:dyDescent="0.3">
      <c r="B60" s="105" t="s">
        <v>3</v>
      </c>
      <c r="C60" s="210" t="s">
        <v>19</v>
      </c>
      <c r="D60" s="210"/>
      <c r="E60" s="210"/>
      <c r="F60" s="210"/>
      <c r="G60" s="210"/>
      <c r="H60" s="210"/>
      <c r="I60" s="210"/>
      <c r="J60" s="210"/>
      <c r="K60" s="210"/>
      <c r="L60" s="211" t="s">
        <v>20</v>
      </c>
      <c r="M60" s="211"/>
      <c r="N60" s="106" t="s">
        <v>16</v>
      </c>
    </row>
    <row r="61" spans="2:14" x14ac:dyDescent="0.25">
      <c r="B61" s="133"/>
      <c r="C61" s="212"/>
      <c r="D61" s="212"/>
      <c r="E61" s="212"/>
      <c r="F61" s="212"/>
      <c r="G61" s="212"/>
      <c r="H61" s="212"/>
      <c r="I61" s="212"/>
      <c r="J61" s="212"/>
      <c r="K61" s="212"/>
      <c r="L61" s="213"/>
      <c r="M61" s="213"/>
      <c r="N61" s="134"/>
    </row>
    <row r="62" spans="2:14" x14ac:dyDescent="0.25">
      <c r="B62" s="135"/>
      <c r="C62" s="208"/>
      <c r="D62" s="208"/>
      <c r="E62" s="208"/>
      <c r="F62" s="208"/>
      <c r="G62" s="208"/>
      <c r="H62" s="208"/>
      <c r="I62" s="208"/>
      <c r="J62" s="208"/>
      <c r="K62" s="208"/>
      <c r="L62" s="209"/>
      <c r="M62" s="209"/>
      <c r="N62" s="136"/>
    </row>
    <row r="63" spans="2:14" x14ac:dyDescent="0.25">
      <c r="B63" s="135"/>
      <c r="C63" s="208"/>
      <c r="D63" s="208"/>
      <c r="E63" s="208"/>
      <c r="F63" s="208"/>
      <c r="G63" s="208"/>
      <c r="H63" s="208"/>
      <c r="I63" s="208"/>
      <c r="J63" s="208"/>
      <c r="K63" s="208"/>
      <c r="L63" s="209"/>
      <c r="M63" s="209"/>
      <c r="N63" s="136"/>
    </row>
    <row r="64" spans="2:14" x14ac:dyDescent="0.25">
      <c r="B64" s="135"/>
      <c r="C64" s="208"/>
      <c r="D64" s="208"/>
      <c r="E64" s="208"/>
      <c r="F64" s="208"/>
      <c r="G64" s="208"/>
      <c r="H64" s="208"/>
      <c r="I64" s="208"/>
      <c r="J64" s="208"/>
      <c r="K64" s="208"/>
      <c r="L64" s="209"/>
      <c r="M64" s="209"/>
      <c r="N64" s="136"/>
    </row>
    <row r="65" spans="2:14" x14ac:dyDescent="0.25">
      <c r="B65" s="135"/>
      <c r="C65" s="208"/>
      <c r="D65" s="208"/>
      <c r="E65" s="208"/>
      <c r="F65" s="208"/>
      <c r="G65" s="208"/>
      <c r="H65" s="208"/>
      <c r="I65" s="208"/>
      <c r="J65" s="208"/>
      <c r="K65" s="208"/>
      <c r="L65" s="209"/>
      <c r="M65" s="209"/>
      <c r="N65" s="136"/>
    </row>
    <row r="66" spans="2:14" ht="4.5" customHeight="1" thickBot="1" x14ac:dyDescent="0.3">
      <c r="B66" s="96"/>
      <c r="C66" s="207"/>
      <c r="D66" s="207"/>
      <c r="E66" s="207"/>
      <c r="F66" s="207"/>
      <c r="G66" s="207"/>
      <c r="H66" s="207"/>
      <c r="I66" s="207"/>
      <c r="J66" s="207"/>
      <c r="K66" s="207"/>
      <c r="L66" s="207"/>
      <c r="M66" s="207"/>
      <c r="N66" s="100"/>
    </row>
    <row r="67" spans="2:14" ht="15.75" thickBot="1" x14ac:dyDescent="0.3">
      <c r="B67" s="151" t="s">
        <v>56</v>
      </c>
      <c r="C67" s="152"/>
      <c r="D67" s="152"/>
      <c r="E67" s="152"/>
      <c r="F67" s="152"/>
      <c r="G67" s="152"/>
      <c r="H67" s="152"/>
      <c r="I67" s="152"/>
      <c r="J67" s="152"/>
      <c r="K67" s="152"/>
      <c r="L67" s="152"/>
      <c r="M67" s="152"/>
      <c r="N67" s="31">
        <f>SUM(N60:N66)</f>
        <v>0</v>
      </c>
    </row>
    <row r="68" spans="2:14" ht="6" customHeight="1" thickBot="1" x14ac:dyDescent="0.3"/>
    <row r="69" spans="2:14" x14ac:dyDescent="0.25">
      <c r="B69" s="214" t="s">
        <v>52</v>
      </c>
      <c r="C69" s="214"/>
      <c r="D69" s="214"/>
      <c r="E69" s="214"/>
      <c r="F69" s="214"/>
      <c r="G69" s="214"/>
      <c r="H69" s="214"/>
      <c r="I69" s="214"/>
      <c r="K69" s="204" t="s">
        <v>39</v>
      </c>
      <c r="L69" s="205"/>
      <c r="M69" s="111" t="s">
        <v>40</v>
      </c>
      <c r="N69" s="112"/>
    </row>
    <row r="70" spans="2:14" x14ac:dyDescent="0.25">
      <c r="B70" s="113" t="s">
        <v>66</v>
      </c>
      <c r="C70" s="113"/>
      <c r="D70" s="113"/>
      <c r="E70" s="113"/>
      <c r="F70" s="113"/>
      <c r="G70" s="113"/>
      <c r="H70" s="114"/>
      <c r="I70" s="113"/>
      <c r="J70" s="113"/>
      <c r="K70" s="200">
        <v>5000</v>
      </c>
      <c r="L70" s="201"/>
      <c r="M70" s="115" t="s">
        <v>37</v>
      </c>
      <c r="N70" s="116"/>
    </row>
    <row r="71" spans="2:14" x14ac:dyDescent="0.25">
      <c r="B71" s="113"/>
      <c r="C71" s="113" t="s">
        <v>87</v>
      </c>
      <c r="D71" s="113"/>
      <c r="E71" s="113"/>
      <c r="F71" s="113"/>
      <c r="G71" s="113"/>
      <c r="H71" s="117"/>
      <c r="I71" s="113"/>
      <c r="J71" s="113"/>
      <c r="K71" s="200">
        <v>7740</v>
      </c>
      <c r="L71" s="201"/>
      <c r="M71" s="115" t="s">
        <v>38</v>
      </c>
      <c r="N71" s="116"/>
    </row>
    <row r="72" spans="2:14" ht="15.75" thickBot="1" x14ac:dyDescent="0.3">
      <c r="H72" s="27"/>
      <c r="K72" s="202">
        <v>7737</v>
      </c>
      <c r="L72" s="203"/>
      <c r="M72" s="118" t="s">
        <v>21</v>
      </c>
      <c r="N72" s="119"/>
    </row>
    <row r="73" spans="2:14" ht="6.75" customHeight="1" x14ac:dyDescent="0.25">
      <c r="H73" s="1"/>
    </row>
    <row r="74" spans="2:14" x14ac:dyDescent="0.25">
      <c r="H74" s="27"/>
    </row>
    <row r="75" spans="2:14" x14ac:dyDescent="0.25">
      <c r="H75" s="1"/>
    </row>
  </sheetData>
  <sheetProtection algorithmName="SHA-512" hashValue="5jPUxCHY+1aUugey37lgURA+MEBPRS5id+Qideo5nU5cTFA1KWSvsGonD2lfkEmiLtkFDWO1hb3q42llZEu87A==" saltValue="RbjWThvg8kW5kEgMupY09Q==" spinCount="100000" sheet="1" objects="1" scenarios="1"/>
  <mergeCells count="144">
    <mergeCell ref="B1:N1"/>
    <mergeCell ref="B3:N3"/>
    <mergeCell ref="B4:N4"/>
    <mergeCell ref="B6:C6"/>
    <mergeCell ref="L14:M14"/>
    <mergeCell ref="C15:D15"/>
    <mergeCell ref="E15:G15"/>
    <mergeCell ref="H15:K15"/>
    <mergeCell ref="L15:M15"/>
    <mergeCell ref="B12:B13"/>
    <mergeCell ref="C12:K12"/>
    <mergeCell ref="L12:N12"/>
    <mergeCell ref="C13:D13"/>
    <mergeCell ref="E13:G13"/>
    <mergeCell ref="H13:K13"/>
    <mergeCell ref="L13:M13"/>
    <mergeCell ref="J6:M6"/>
    <mergeCell ref="C14:D14"/>
    <mergeCell ref="E14:G14"/>
    <mergeCell ref="H14:K14"/>
    <mergeCell ref="D9:E9"/>
    <mergeCell ref="C31:D31"/>
    <mergeCell ref="E31:G31"/>
    <mergeCell ref="H31:K31"/>
    <mergeCell ref="L31:M31"/>
    <mergeCell ref="C32:D32"/>
    <mergeCell ref="E32:G32"/>
    <mergeCell ref="H32:K32"/>
    <mergeCell ref="L32:M32"/>
    <mergeCell ref="C24:D24"/>
    <mergeCell ref="E24:G24"/>
    <mergeCell ref="H24:K24"/>
    <mergeCell ref="C30:D30"/>
    <mergeCell ref="E30:G30"/>
    <mergeCell ref="H30:K30"/>
    <mergeCell ref="L30:M30"/>
    <mergeCell ref="L29:M29"/>
    <mergeCell ref="L26:M26"/>
    <mergeCell ref="L28:M28"/>
    <mergeCell ref="C29:D29"/>
    <mergeCell ref="E29:G29"/>
    <mergeCell ref="H29:K29"/>
    <mergeCell ref="C28:D28"/>
    <mergeCell ref="E28:G28"/>
    <mergeCell ref="H28:K28"/>
    <mergeCell ref="C36:D36"/>
    <mergeCell ref="E36:G36"/>
    <mergeCell ref="H36:K36"/>
    <mergeCell ref="L36:M36"/>
    <mergeCell ref="C33:D33"/>
    <mergeCell ref="E33:G33"/>
    <mergeCell ref="H33:K33"/>
    <mergeCell ref="L33:M33"/>
    <mergeCell ref="C34:D34"/>
    <mergeCell ref="E34:G34"/>
    <mergeCell ref="H34:K34"/>
    <mergeCell ref="L34:M34"/>
    <mergeCell ref="C35:D35"/>
    <mergeCell ref="E35:G35"/>
    <mergeCell ref="H35:K35"/>
    <mergeCell ref="L35:M35"/>
    <mergeCell ref="E43:I43"/>
    <mergeCell ref="E44:I44"/>
    <mergeCell ref="E45:I45"/>
    <mergeCell ref="E46:I46"/>
    <mergeCell ref="E47:I47"/>
    <mergeCell ref="B55:M55"/>
    <mergeCell ref="B38:M38"/>
    <mergeCell ref="B41:B42"/>
    <mergeCell ref="C41:C42"/>
    <mergeCell ref="D41:D42"/>
    <mergeCell ref="E41:I42"/>
    <mergeCell ref="J41:N41"/>
    <mergeCell ref="C48:I48"/>
    <mergeCell ref="C49:I49"/>
    <mergeCell ref="C50:I50"/>
    <mergeCell ref="C51:I51"/>
    <mergeCell ref="C52:I52"/>
    <mergeCell ref="C53:I53"/>
    <mergeCell ref="K70:L70"/>
    <mergeCell ref="K71:L71"/>
    <mergeCell ref="K72:L72"/>
    <mergeCell ref="K69:L69"/>
    <mergeCell ref="B56:M57"/>
    <mergeCell ref="C66:K66"/>
    <mergeCell ref="L66:M66"/>
    <mergeCell ref="B67:M67"/>
    <mergeCell ref="C63:K63"/>
    <mergeCell ref="L63:M63"/>
    <mergeCell ref="C64:K64"/>
    <mergeCell ref="L64:M64"/>
    <mergeCell ref="C65:K65"/>
    <mergeCell ref="L65:M65"/>
    <mergeCell ref="C60:K60"/>
    <mergeCell ref="L60:M60"/>
    <mergeCell ref="C61:K61"/>
    <mergeCell ref="L61:M61"/>
    <mergeCell ref="C62:K62"/>
    <mergeCell ref="B69:I69"/>
    <mergeCell ref="L62:M62"/>
    <mergeCell ref="C16:D16"/>
    <mergeCell ref="E16:G16"/>
    <mergeCell ref="H16:K16"/>
    <mergeCell ref="L16:M16"/>
    <mergeCell ref="C23:D23"/>
    <mergeCell ref="E23:G23"/>
    <mergeCell ref="H23:K23"/>
    <mergeCell ref="L23:M23"/>
    <mergeCell ref="E17:G17"/>
    <mergeCell ref="H17:K17"/>
    <mergeCell ref="L17:M17"/>
    <mergeCell ref="C18:D18"/>
    <mergeCell ref="E18:G18"/>
    <mergeCell ref="H18:K18"/>
    <mergeCell ref="L18:M18"/>
    <mergeCell ref="C19:D19"/>
    <mergeCell ref="E19:G19"/>
    <mergeCell ref="H19:K19"/>
    <mergeCell ref="L19:M19"/>
    <mergeCell ref="C22:D22"/>
    <mergeCell ref="E22:G22"/>
    <mergeCell ref="H22:K22"/>
    <mergeCell ref="L22:M22"/>
    <mergeCell ref="C17:D17"/>
    <mergeCell ref="C20:D20"/>
    <mergeCell ref="E20:G20"/>
    <mergeCell ref="H20:K20"/>
    <mergeCell ref="L20:M20"/>
    <mergeCell ref="C21:D21"/>
    <mergeCell ref="E21:G21"/>
    <mergeCell ref="H21:K21"/>
    <mergeCell ref="L21:M21"/>
    <mergeCell ref="C27:D27"/>
    <mergeCell ref="E27:G27"/>
    <mergeCell ref="H27:K27"/>
    <mergeCell ref="L27:M27"/>
    <mergeCell ref="L24:M24"/>
    <mergeCell ref="C25:D25"/>
    <mergeCell ref="E25:G25"/>
    <mergeCell ref="H25:K25"/>
    <mergeCell ref="L25:M25"/>
    <mergeCell ref="C26:D26"/>
    <mergeCell ref="E26:G26"/>
    <mergeCell ref="H26:K26"/>
  </mergeCells>
  <pageMargins left="0.7" right="0.7" top="0.25" bottom="0.25" header="0.3" footer="0.3"/>
  <pageSetup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62"/>
  <sheetViews>
    <sheetView workbookViewId="0">
      <pane xSplit="1" ySplit="13" topLeftCell="B14" activePane="bottomRight" state="frozen"/>
      <selection pane="topRight" activeCell="B1" sqref="B1"/>
      <selection pane="bottomLeft" activeCell="A14" sqref="A14"/>
      <selection pane="bottomRight" activeCell="N13" sqref="N13"/>
    </sheetView>
  </sheetViews>
  <sheetFormatPr defaultRowHeight="15" x14ac:dyDescent="0.25"/>
  <cols>
    <col min="1" max="1" width="1.28515625" style="3" customWidth="1"/>
    <col min="2" max="2" width="12.7109375" style="3" customWidth="1"/>
    <col min="3" max="3" width="10.85546875" style="3" customWidth="1"/>
    <col min="4" max="4" width="10.28515625" style="3" customWidth="1"/>
    <col min="5" max="5" width="9.42578125" style="3" customWidth="1"/>
    <col min="6" max="6" width="4.42578125" style="3" customWidth="1"/>
    <col min="7" max="7" width="12.140625" style="3" customWidth="1"/>
    <col min="8" max="8" width="1.7109375" style="3" customWidth="1"/>
    <col min="9" max="9" width="11" style="3" customWidth="1"/>
    <col min="10" max="10" width="10.85546875" style="3" customWidth="1"/>
    <col min="11" max="11" width="6.5703125" style="3" customWidth="1"/>
    <col min="12" max="12" width="7" style="3" customWidth="1"/>
    <col min="13" max="13" width="6.42578125" style="3" customWidth="1"/>
    <col min="14" max="14" width="15.140625" style="3" customWidth="1"/>
    <col min="15" max="15" width="1.85546875" style="3" customWidth="1"/>
    <col min="16" max="16384" width="9.140625" style="3"/>
  </cols>
  <sheetData>
    <row r="1" spans="2:14" ht="15.75" x14ac:dyDescent="0.25">
      <c r="B1" s="194" t="s">
        <v>0</v>
      </c>
      <c r="C1" s="194"/>
      <c r="D1" s="194"/>
      <c r="E1" s="194"/>
      <c r="F1" s="194"/>
      <c r="G1" s="194"/>
      <c r="H1" s="194"/>
      <c r="I1" s="194"/>
      <c r="J1" s="194"/>
      <c r="K1" s="194"/>
      <c r="L1" s="194"/>
      <c r="M1" s="194"/>
      <c r="N1" s="194"/>
    </row>
    <row r="2" spans="2:14" ht="4.5" customHeight="1" x14ac:dyDescent="0.25">
      <c r="B2" s="6"/>
      <c r="C2" s="6"/>
      <c r="D2" s="6"/>
      <c r="E2" s="6"/>
      <c r="F2" s="6"/>
      <c r="G2" s="6"/>
      <c r="H2" s="6"/>
      <c r="I2" s="6"/>
      <c r="J2" s="6"/>
      <c r="K2" s="6"/>
      <c r="L2" s="6"/>
      <c r="M2" s="6"/>
      <c r="N2" s="6"/>
    </row>
    <row r="3" spans="2:14" ht="15.75" x14ac:dyDescent="0.25">
      <c r="B3" s="194" t="s">
        <v>91</v>
      </c>
      <c r="C3" s="194"/>
      <c r="D3" s="194"/>
      <c r="E3" s="194"/>
      <c r="F3" s="194"/>
      <c r="G3" s="194"/>
      <c r="H3" s="194"/>
      <c r="I3" s="194"/>
      <c r="J3" s="194"/>
      <c r="K3" s="194"/>
      <c r="L3" s="194"/>
      <c r="M3" s="194"/>
      <c r="N3" s="194"/>
    </row>
    <row r="4" spans="2:14" ht="15.75" x14ac:dyDescent="0.25">
      <c r="B4" s="194" t="s">
        <v>1</v>
      </c>
      <c r="C4" s="194"/>
      <c r="D4" s="194"/>
      <c r="E4" s="194"/>
      <c r="F4" s="194"/>
      <c r="G4" s="194"/>
      <c r="H4" s="194"/>
      <c r="I4" s="194"/>
      <c r="J4" s="194"/>
      <c r="K4" s="194"/>
      <c r="L4" s="194"/>
      <c r="M4" s="194"/>
      <c r="N4" s="194"/>
    </row>
    <row r="5" spans="2:14" ht="5.25" customHeight="1" x14ac:dyDescent="0.3">
      <c r="B5" s="52"/>
      <c r="C5" s="52"/>
      <c r="D5" s="52"/>
      <c r="E5" s="52"/>
      <c r="F5" s="52"/>
      <c r="G5" s="52"/>
      <c r="H5" s="52"/>
      <c r="I5" s="52"/>
      <c r="J5" s="52"/>
      <c r="K5" s="52"/>
      <c r="L5" s="52"/>
      <c r="M5" s="52"/>
      <c r="N5" s="52"/>
    </row>
    <row r="6" spans="2:14" x14ac:dyDescent="0.25">
      <c r="B6" s="244">
        <f>+'PAGE 1'!B7:C7</f>
        <v>0</v>
      </c>
      <c r="C6" s="244"/>
      <c r="D6" s="7"/>
      <c r="E6" s="7"/>
      <c r="F6" s="7"/>
      <c r="G6" s="7"/>
      <c r="H6" s="7"/>
      <c r="I6" s="7"/>
      <c r="J6" s="245">
        <f>'PAGE 1'!B9</f>
        <v>0</v>
      </c>
      <c r="K6" s="245"/>
      <c r="L6" s="245"/>
      <c r="M6" s="245"/>
      <c r="N6" s="53"/>
    </row>
    <row r="7" spans="2:14" x14ac:dyDescent="0.25">
      <c r="B7" s="7" t="s">
        <v>25</v>
      </c>
      <c r="C7" s="7"/>
      <c r="D7" s="7"/>
      <c r="E7" s="7"/>
      <c r="F7" s="7"/>
      <c r="G7" s="7"/>
      <c r="H7" s="7"/>
      <c r="I7" s="7"/>
      <c r="J7" s="7" t="s">
        <v>26</v>
      </c>
      <c r="K7" s="7"/>
      <c r="L7" s="7"/>
      <c r="M7" s="7"/>
      <c r="N7" s="54"/>
    </row>
    <row r="8" spans="2:14" x14ac:dyDescent="0.25">
      <c r="B8" s="7"/>
      <c r="C8" s="7"/>
      <c r="D8" s="7"/>
      <c r="E8" s="7"/>
      <c r="F8" s="7"/>
      <c r="G8" s="7"/>
      <c r="H8" s="7"/>
      <c r="I8" s="7"/>
      <c r="J8" s="7"/>
      <c r="K8" s="7"/>
      <c r="L8" s="7"/>
      <c r="M8" s="7"/>
      <c r="N8" s="7"/>
    </row>
    <row r="9" spans="2:14" x14ac:dyDescent="0.25">
      <c r="B9" s="7" t="s">
        <v>71</v>
      </c>
      <c r="C9" s="7"/>
      <c r="D9" s="246">
        <f>+'PAGE 1'!B11</f>
        <v>0</v>
      </c>
      <c r="E9" s="247"/>
      <c r="F9" s="7"/>
      <c r="G9" s="7"/>
      <c r="H9" s="7"/>
      <c r="I9" s="7"/>
      <c r="J9" s="7"/>
      <c r="K9" s="7"/>
      <c r="L9" s="7"/>
      <c r="M9" s="7"/>
      <c r="N9" s="7"/>
    </row>
    <row r="10" spans="2:14" ht="5.25" customHeight="1" thickBot="1" x14ac:dyDescent="0.3">
      <c r="F10" s="16"/>
      <c r="G10" s="16"/>
      <c r="H10" s="16"/>
      <c r="I10" s="16"/>
      <c r="J10" s="16"/>
      <c r="K10" s="16"/>
      <c r="L10" s="16"/>
      <c r="M10" s="16"/>
      <c r="N10" s="16"/>
    </row>
    <row r="11" spans="2:14" ht="16.5" thickTop="1" thickBot="1" x14ac:dyDescent="0.3">
      <c r="B11" s="17" t="s">
        <v>63</v>
      </c>
      <c r="C11" s="18"/>
      <c r="D11" s="18"/>
      <c r="E11" s="18"/>
      <c r="F11" s="18"/>
      <c r="G11" s="18"/>
      <c r="H11" s="18"/>
      <c r="I11" s="18"/>
      <c r="J11" s="18"/>
      <c r="K11" s="18"/>
      <c r="L11" s="19"/>
      <c r="M11" s="19"/>
      <c r="N11" s="20"/>
    </row>
    <row r="12" spans="2:14" x14ac:dyDescent="0.25">
      <c r="B12" s="183" t="s">
        <v>3</v>
      </c>
      <c r="C12" s="173" t="s">
        <v>7</v>
      </c>
      <c r="D12" s="174"/>
      <c r="E12" s="174"/>
      <c r="F12" s="174"/>
      <c r="G12" s="174"/>
      <c r="H12" s="174"/>
      <c r="I12" s="174"/>
      <c r="J12" s="175"/>
      <c r="K12" s="176"/>
      <c r="L12" s="174" t="s">
        <v>8</v>
      </c>
      <c r="M12" s="174"/>
      <c r="N12" s="176"/>
    </row>
    <row r="13" spans="2:14" ht="15.75" thickBot="1" x14ac:dyDescent="0.3">
      <c r="B13" s="184"/>
      <c r="C13" s="177" t="s">
        <v>4</v>
      </c>
      <c r="D13" s="172"/>
      <c r="E13" s="170" t="s">
        <v>5</v>
      </c>
      <c r="F13" s="171"/>
      <c r="G13" s="172"/>
      <c r="H13" s="171" t="s">
        <v>42</v>
      </c>
      <c r="I13" s="185"/>
      <c r="J13" s="185"/>
      <c r="K13" s="186"/>
      <c r="L13" s="177" t="s">
        <v>6</v>
      </c>
      <c r="M13" s="180"/>
      <c r="N13" s="55">
        <f>+'PAGE 1'!N18</f>
        <v>0.57499999999999996</v>
      </c>
    </row>
    <row r="14" spans="2:14" ht="15.75" x14ac:dyDescent="0.25">
      <c r="B14" s="120"/>
      <c r="C14" s="255"/>
      <c r="D14" s="256"/>
      <c r="E14" s="257"/>
      <c r="F14" s="258"/>
      <c r="G14" s="256"/>
      <c r="H14" s="258"/>
      <c r="I14" s="258"/>
      <c r="J14" s="258"/>
      <c r="K14" s="259"/>
      <c r="L14" s="260"/>
      <c r="M14" s="261"/>
      <c r="N14" s="121">
        <f>+L14*N13</f>
        <v>0</v>
      </c>
    </row>
    <row r="15" spans="2:14" ht="15.75" x14ac:dyDescent="0.25">
      <c r="B15" s="122"/>
      <c r="C15" s="248"/>
      <c r="D15" s="249"/>
      <c r="E15" s="250"/>
      <c r="F15" s="251"/>
      <c r="G15" s="249"/>
      <c r="H15" s="251"/>
      <c r="I15" s="251"/>
      <c r="J15" s="251"/>
      <c r="K15" s="252"/>
      <c r="L15" s="253"/>
      <c r="M15" s="254"/>
      <c r="N15" s="123">
        <f>L15*$N$13</f>
        <v>0</v>
      </c>
    </row>
    <row r="16" spans="2:14" ht="15.75" x14ac:dyDescent="0.25">
      <c r="B16" s="122"/>
      <c r="C16" s="248"/>
      <c r="D16" s="249"/>
      <c r="E16" s="250"/>
      <c r="F16" s="251"/>
      <c r="G16" s="249"/>
      <c r="H16" s="251"/>
      <c r="I16" s="251"/>
      <c r="J16" s="251"/>
      <c r="K16" s="252"/>
      <c r="L16" s="253"/>
      <c r="M16" s="254"/>
      <c r="N16" s="123">
        <f t="shared" ref="N16:N56" si="0">L16*$N$13</f>
        <v>0</v>
      </c>
    </row>
    <row r="17" spans="2:14" ht="15.75" x14ac:dyDescent="0.25">
      <c r="B17" s="122"/>
      <c r="C17" s="248"/>
      <c r="D17" s="249"/>
      <c r="E17" s="250"/>
      <c r="F17" s="251"/>
      <c r="G17" s="249"/>
      <c r="H17" s="251"/>
      <c r="I17" s="251"/>
      <c r="J17" s="251"/>
      <c r="K17" s="252"/>
      <c r="L17" s="253"/>
      <c r="M17" s="254"/>
      <c r="N17" s="123">
        <f t="shared" si="0"/>
        <v>0</v>
      </c>
    </row>
    <row r="18" spans="2:14" ht="15.75" x14ac:dyDescent="0.25">
      <c r="B18" s="122"/>
      <c r="C18" s="248"/>
      <c r="D18" s="249"/>
      <c r="E18" s="250"/>
      <c r="F18" s="251"/>
      <c r="G18" s="249"/>
      <c r="H18" s="251"/>
      <c r="I18" s="251"/>
      <c r="J18" s="251"/>
      <c r="K18" s="252"/>
      <c r="L18" s="253"/>
      <c r="M18" s="254"/>
      <c r="N18" s="123">
        <f t="shared" si="0"/>
        <v>0</v>
      </c>
    </row>
    <row r="19" spans="2:14" ht="15.75" x14ac:dyDescent="0.25">
      <c r="B19" s="122"/>
      <c r="C19" s="248"/>
      <c r="D19" s="249"/>
      <c r="E19" s="250"/>
      <c r="F19" s="251"/>
      <c r="G19" s="249"/>
      <c r="H19" s="251"/>
      <c r="I19" s="251"/>
      <c r="J19" s="251"/>
      <c r="K19" s="252"/>
      <c r="L19" s="253"/>
      <c r="M19" s="254"/>
      <c r="N19" s="123">
        <f t="shared" si="0"/>
        <v>0</v>
      </c>
    </row>
    <row r="20" spans="2:14" ht="15.75" x14ac:dyDescent="0.25">
      <c r="B20" s="122"/>
      <c r="C20" s="248"/>
      <c r="D20" s="249"/>
      <c r="E20" s="250"/>
      <c r="F20" s="251"/>
      <c r="G20" s="249"/>
      <c r="H20" s="251"/>
      <c r="I20" s="251"/>
      <c r="J20" s="251"/>
      <c r="K20" s="252"/>
      <c r="L20" s="253"/>
      <c r="M20" s="254"/>
      <c r="N20" s="123">
        <f t="shared" si="0"/>
        <v>0</v>
      </c>
    </row>
    <row r="21" spans="2:14" ht="15.75" x14ac:dyDescent="0.25">
      <c r="B21" s="122"/>
      <c r="C21" s="248"/>
      <c r="D21" s="249"/>
      <c r="E21" s="250"/>
      <c r="F21" s="251"/>
      <c r="G21" s="249"/>
      <c r="H21" s="251"/>
      <c r="I21" s="251"/>
      <c r="J21" s="251"/>
      <c r="K21" s="252"/>
      <c r="L21" s="253"/>
      <c r="M21" s="254"/>
      <c r="N21" s="123">
        <f t="shared" si="0"/>
        <v>0</v>
      </c>
    </row>
    <row r="22" spans="2:14" ht="15.75" x14ac:dyDescent="0.25">
      <c r="B22" s="122"/>
      <c r="C22" s="248"/>
      <c r="D22" s="249"/>
      <c r="E22" s="250"/>
      <c r="F22" s="251"/>
      <c r="G22" s="249"/>
      <c r="H22" s="251"/>
      <c r="I22" s="251"/>
      <c r="J22" s="251"/>
      <c r="K22" s="252"/>
      <c r="L22" s="253"/>
      <c r="M22" s="254"/>
      <c r="N22" s="123">
        <f t="shared" si="0"/>
        <v>0</v>
      </c>
    </row>
    <row r="23" spans="2:14" ht="15.75" x14ac:dyDescent="0.25">
      <c r="B23" s="122"/>
      <c r="C23" s="248"/>
      <c r="D23" s="249"/>
      <c r="E23" s="250"/>
      <c r="F23" s="251"/>
      <c r="G23" s="249"/>
      <c r="H23" s="251"/>
      <c r="I23" s="251"/>
      <c r="J23" s="251"/>
      <c r="K23" s="252"/>
      <c r="L23" s="253"/>
      <c r="M23" s="254"/>
      <c r="N23" s="123">
        <f t="shared" si="0"/>
        <v>0</v>
      </c>
    </row>
    <row r="24" spans="2:14" ht="15.75" x14ac:dyDescent="0.25">
      <c r="B24" s="122"/>
      <c r="C24" s="248"/>
      <c r="D24" s="249"/>
      <c r="E24" s="250"/>
      <c r="F24" s="251"/>
      <c r="G24" s="249"/>
      <c r="H24" s="251"/>
      <c r="I24" s="251"/>
      <c r="J24" s="251"/>
      <c r="K24" s="252"/>
      <c r="L24" s="253"/>
      <c r="M24" s="254"/>
      <c r="N24" s="123">
        <f t="shared" si="0"/>
        <v>0</v>
      </c>
    </row>
    <row r="25" spans="2:14" ht="15.75" x14ac:dyDescent="0.25">
      <c r="B25" s="122"/>
      <c r="C25" s="248"/>
      <c r="D25" s="249"/>
      <c r="E25" s="250"/>
      <c r="F25" s="251"/>
      <c r="G25" s="249"/>
      <c r="H25" s="251"/>
      <c r="I25" s="251"/>
      <c r="J25" s="251"/>
      <c r="K25" s="252"/>
      <c r="L25" s="253"/>
      <c r="M25" s="254"/>
      <c r="N25" s="123">
        <f t="shared" si="0"/>
        <v>0</v>
      </c>
    </row>
    <row r="26" spans="2:14" ht="15.75" x14ac:dyDescent="0.25">
      <c r="B26" s="122"/>
      <c r="C26" s="248"/>
      <c r="D26" s="249"/>
      <c r="E26" s="250"/>
      <c r="F26" s="251"/>
      <c r="G26" s="249"/>
      <c r="H26" s="251"/>
      <c r="I26" s="251"/>
      <c r="J26" s="251"/>
      <c r="K26" s="252"/>
      <c r="L26" s="253"/>
      <c r="M26" s="254"/>
      <c r="N26" s="123">
        <f t="shared" si="0"/>
        <v>0</v>
      </c>
    </row>
    <row r="27" spans="2:14" ht="15.75" x14ac:dyDescent="0.25">
      <c r="B27" s="122"/>
      <c r="C27" s="248"/>
      <c r="D27" s="249"/>
      <c r="E27" s="250"/>
      <c r="F27" s="251"/>
      <c r="G27" s="249"/>
      <c r="H27" s="251"/>
      <c r="I27" s="251"/>
      <c r="J27" s="251"/>
      <c r="K27" s="252"/>
      <c r="L27" s="253"/>
      <c r="M27" s="254"/>
      <c r="N27" s="123">
        <f t="shared" si="0"/>
        <v>0</v>
      </c>
    </row>
    <row r="28" spans="2:14" ht="15.75" x14ac:dyDescent="0.25">
      <c r="B28" s="122"/>
      <c r="C28" s="248"/>
      <c r="D28" s="249"/>
      <c r="E28" s="250"/>
      <c r="F28" s="251"/>
      <c r="G28" s="249"/>
      <c r="H28" s="251"/>
      <c r="I28" s="251"/>
      <c r="J28" s="251"/>
      <c r="K28" s="252"/>
      <c r="L28" s="253"/>
      <c r="M28" s="254"/>
      <c r="N28" s="123">
        <f t="shared" si="0"/>
        <v>0</v>
      </c>
    </row>
    <row r="29" spans="2:14" ht="15.75" x14ac:dyDescent="0.25">
      <c r="B29" s="122"/>
      <c r="C29" s="248"/>
      <c r="D29" s="249"/>
      <c r="E29" s="250"/>
      <c r="F29" s="251"/>
      <c r="G29" s="249"/>
      <c r="H29" s="251"/>
      <c r="I29" s="251"/>
      <c r="J29" s="251"/>
      <c r="K29" s="252"/>
      <c r="L29" s="253"/>
      <c r="M29" s="254"/>
      <c r="N29" s="123">
        <f t="shared" si="0"/>
        <v>0</v>
      </c>
    </row>
    <row r="30" spans="2:14" ht="16.5" customHeight="1" x14ac:dyDescent="0.25">
      <c r="B30" s="122"/>
      <c r="C30" s="248"/>
      <c r="D30" s="249"/>
      <c r="E30" s="250"/>
      <c r="F30" s="251"/>
      <c r="G30" s="249"/>
      <c r="H30" s="251"/>
      <c r="I30" s="251"/>
      <c r="J30" s="251"/>
      <c r="K30" s="252"/>
      <c r="L30" s="253"/>
      <c r="M30" s="254"/>
      <c r="N30" s="123">
        <f t="shared" si="0"/>
        <v>0</v>
      </c>
    </row>
    <row r="31" spans="2:14" ht="15.75" x14ac:dyDescent="0.25">
      <c r="B31" s="122"/>
      <c r="C31" s="248"/>
      <c r="D31" s="249"/>
      <c r="E31" s="250"/>
      <c r="F31" s="251"/>
      <c r="G31" s="249"/>
      <c r="H31" s="251"/>
      <c r="I31" s="251"/>
      <c r="J31" s="251"/>
      <c r="K31" s="252"/>
      <c r="L31" s="253"/>
      <c r="M31" s="254"/>
      <c r="N31" s="123">
        <f t="shared" si="0"/>
        <v>0</v>
      </c>
    </row>
    <row r="32" spans="2:14" ht="15.75" x14ac:dyDescent="0.25">
      <c r="B32" s="122"/>
      <c r="C32" s="248"/>
      <c r="D32" s="249"/>
      <c r="E32" s="250"/>
      <c r="F32" s="251"/>
      <c r="G32" s="249"/>
      <c r="H32" s="251"/>
      <c r="I32" s="251"/>
      <c r="J32" s="251"/>
      <c r="K32" s="252"/>
      <c r="L32" s="253"/>
      <c r="M32" s="254"/>
      <c r="N32" s="123">
        <f t="shared" si="0"/>
        <v>0</v>
      </c>
    </row>
    <row r="33" spans="2:14" ht="15.75" x14ac:dyDescent="0.25">
      <c r="B33" s="122"/>
      <c r="C33" s="248"/>
      <c r="D33" s="249"/>
      <c r="E33" s="250"/>
      <c r="F33" s="251"/>
      <c r="G33" s="249"/>
      <c r="H33" s="251"/>
      <c r="I33" s="251"/>
      <c r="J33" s="251"/>
      <c r="K33" s="252"/>
      <c r="L33" s="253"/>
      <c r="M33" s="254"/>
      <c r="N33" s="123">
        <f t="shared" si="0"/>
        <v>0</v>
      </c>
    </row>
    <row r="34" spans="2:14" x14ac:dyDescent="0.25">
      <c r="B34" s="24"/>
      <c r="C34" s="161"/>
      <c r="D34" s="162"/>
      <c r="E34" s="163"/>
      <c r="F34" s="164"/>
      <c r="G34" s="162"/>
      <c r="H34" s="164"/>
      <c r="I34" s="164"/>
      <c r="J34" s="164"/>
      <c r="K34" s="165"/>
      <c r="L34" s="164"/>
      <c r="M34" s="166"/>
      <c r="N34" s="25">
        <f t="shared" si="0"/>
        <v>0</v>
      </c>
    </row>
    <row r="35" spans="2:14" x14ac:dyDescent="0.25">
      <c r="B35" s="24"/>
      <c r="C35" s="161"/>
      <c r="D35" s="162"/>
      <c r="E35" s="163"/>
      <c r="F35" s="164"/>
      <c r="G35" s="162"/>
      <c r="H35" s="164"/>
      <c r="I35" s="164"/>
      <c r="J35" s="164"/>
      <c r="K35" s="165"/>
      <c r="L35" s="164"/>
      <c r="M35" s="166"/>
      <c r="N35" s="25">
        <f t="shared" si="0"/>
        <v>0</v>
      </c>
    </row>
    <row r="36" spans="2:14" x14ac:dyDescent="0.25">
      <c r="B36" s="24"/>
      <c r="C36" s="161"/>
      <c r="D36" s="162"/>
      <c r="E36" s="163"/>
      <c r="F36" s="164"/>
      <c r="G36" s="162"/>
      <c r="H36" s="164"/>
      <c r="I36" s="164"/>
      <c r="J36" s="164"/>
      <c r="K36" s="165"/>
      <c r="L36" s="164"/>
      <c r="M36" s="166"/>
      <c r="N36" s="25">
        <f t="shared" si="0"/>
        <v>0</v>
      </c>
    </row>
    <row r="37" spans="2:14" x14ac:dyDescent="0.25">
      <c r="B37" s="24"/>
      <c r="C37" s="161"/>
      <c r="D37" s="162"/>
      <c r="E37" s="163"/>
      <c r="F37" s="164"/>
      <c r="G37" s="162"/>
      <c r="H37" s="164"/>
      <c r="I37" s="164"/>
      <c r="J37" s="164"/>
      <c r="K37" s="165"/>
      <c r="L37" s="164"/>
      <c r="M37" s="166"/>
      <c r="N37" s="25">
        <f t="shared" si="0"/>
        <v>0</v>
      </c>
    </row>
    <row r="38" spans="2:14" x14ac:dyDescent="0.25">
      <c r="B38" s="24"/>
      <c r="C38" s="161"/>
      <c r="D38" s="162"/>
      <c r="E38" s="163"/>
      <c r="F38" s="164"/>
      <c r="G38" s="162"/>
      <c r="H38" s="164"/>
      <c r="I38" s="164"/>
      <c r="J38" s="164"/>
      <c r="K38" s="165"/>
      <c r="L38" s="164"/>
      <c r="M38" s="166"/>
      <c r="N38" s="25">
        <f t="shared" si="0"/>
        <v>0</v>
      </c>
    </row>
    <row r="39" spans="2:14" x14ac:dyDescent="0.25">
      <c r="B39" s="24"/>
      <c r="C39" s="161"/>
      <c r="D39" s="162"/>
      <c r="E39" s="163"/>
      <c r="F39" s="164"/>
      <c r="G39" s="162"/>
      <c r="H39" s="164"/>
      <c r="I39" s="164"/>
      <c r="J39" s="164"/>
      <c r="K39" s="165"/>
      <c r="L39" s="164"/>
      <c r="M39" s="166"/>
      <c r="N39" s="25">
        <f t="shared" si="0"/>
        <v>0</v>
      </c>
    </row>
    <row r="40" spans="2:14" ht="16.5" customHeight="1" x14ac:dyDescent="0.25">
      <c r="B40" s="24"/>
      <c r="C40" s="161"/>
      <c r="D40" s="162"/>
      <c r="E40" s="163"/>
      <c r="F40" s="164"/>
      <c r="G40" s="162"/>
      <c r="H40" s="164"/>
      <c r="I40" s="164"/>
      <c r="J40" s="164"/>
      <c r="K40" s="165"/>
      <c r="L40" s="164"/>
      <c r="M40" s="166"/>
      <c r="N40" s="25">
        <f t="shared" si="0"/>
        <v>0</v>
      </c>
    </row>
    <row r="41" spans="2:14" x14ac:dyDescent="0.25">
      <c r="B41" s="24"/>
      <c r="C41" s="161"/>
      <c r="D41" s="162"/>
      <c r="E41" s="163"/>
      <c r="F41" s="164"/>
      <c r="G41" s="162"/>
      <c r="H41" s="164"/>
      <c r="I41" s="164"/>
      <c r="J41" s="164"/>
      <c r="K41" s="165"/>
      <c r="L41" s="164"/>
      <c r="M41" s="166"/>
      <c r="N41" s="25">
        <f t="shared" si="0"/>
        <v>0</v>
      </c>
    </row>
    <row r="42" spans="2:14" x14ac:dyDescent="0.25">
      <c r="B42" s="24"/>
      <c r="C42" s="161"/>
      <c r="D42" s="162"/>
      <c r="E42" s="163"/>
      <c r="F42" s="164"/>
      <c r="G42" s="162"/>
      <c r="H42" s="164"/>
      <c r="I42" s="164"/>
      <c r="J42" s="164"/>
      <c r="K42" s="165"/>
      <c r="L42" s="164"/>
      <c r="M42" s="166"/>
      <c r="N42" s="25">
        <f t="shared" si="0"/>
        <v>0</v>
      </c>
    </row>
    <row r="43" spans="2:14" x14ac:dyDescent="0.25">
      <c r="B43" s="24"/>
      <c r="C43" s="161"/>
      <c r="D43" s="162"/>
      <c r="E43" s="163"/>
      <c r="F43" s="164"/>
      <c r="G43" s="162"/>
      <c r="H43" s="164"/>
      <c r="I43" s="164"/>
      <c r="J43" s="164"/>
      <c r="K43" s="165"/>
      <c r="L43" s="164"/>
      <c r="M43" s="166"/>
      <c r="N43" s="25">
        <f t="shared" si="0"/>
        <v>0</v>
      </c>
    </row>
    <row r="44" spans="2:14" x14ac:dyDescent="0.25">
      <c r="B44" s="24"/>
      <c r="C44" s="161"/>
      <c r="D44" s="162"/>
      <c r="E44" s="163"/>
      <c r="F44" s="164"/>
      <c r="G44" s="162"/>
      <c r="H44" s="164"/>
      <c r="I44" s="164"/>
      <c r="J44" s="164"/>
      <c r="K44" s="165"/>
      <c r="L44" s="164"/>
      <c r="M44" s="166"/>
      <c r="N44" s="25">
        <f t="shared" si="0"/>
        <v>0</v>
      </c>
    </row>
    <row r="45" spans="2:14" x14ac:dyDescent="0.25">
      <c r="B45" s="24"/>
      <c r="C45" s="161"/>
      <c r="D45" s="162"/>
      <c r="E45" s="163"/>
      <c r="F45" s="164"/>
      <c r="G45" s="162"/>
      <c r="H45" s="164"/>
      <c r="I45" s="164"/>
      <c r="J45" s="164"/>
      <c r="K45" s="165"/>
      <c r="L45" s="164"/>
      <c r="M45" s="166"/>
      <c r="N45" s="25">
        <f t="shared" si="0"/>
        <v>0</v>
      </c>
    </row>
    <row r="46" spans="2:14" x14ac:dyDescent="0.25">
      <c r="B46" s="24"/>
      <c r="C46" s="161"/>
      <c r="D46" s="162"/>
      <c r="E46" s="163"/>
      <c r="F46" s="164"/>
      <c r="G46" s="162"/>
      <c r="H46" s="164"/>
      <c r="I46" s="164"/>
      <c r="J46" s="164"/>
      <c r="K46" s="165"/>
      <c r="L46" s="164"/>
      <c r="M46" s="166"/>
      <c r="N46" s="25">
        <f t="shared" si="0"/>
        <v>0</v>
      </c>
    </row>
    <row r="47" spans="2:14" x14ac:dyDescent="0.25">
      <c r="B47" s="24"/>
      <c r="C47" s="161"/>
      <c r="D47" s="162"/>
      <c r="E47" s="163"/>
      <c r="F47" s="164"/>
      <c r="G47" s="162"/>
      <c r="H47" s="164"/>
      <c r="I47" s="164"/>
      <c r="J47" s="164"/>
      <c r="K47" s="165"/>
      <c r="L47" s="164"/>
      <c r="M47" s="166"/>
      <c r="N47" s="25">
        <f t="shared" si="0"/>
        <v>0</v>
      </c>
    </row>
    <row r="48" spans="2:14" ht="16.5" customHeight="1" x14ac:dyDescent="0.25">
      <c r="B48" s="24"/>
      <c r="C48" s="161"/>
      <c r="D48" s="162"/>
      <c r="E48" s="163"/>
      <c r="F48" s="164"/>
      <c r="G48" s="162"/>
      <c r="H48" s="164"/>
      <c r="I48" s="164"/>
      <c r="J48" s="164"/>
      <c r="K48" s="165"/>
      <c r="L48" s="164"/>
      <c r="M48" s="166"/>
      <c r="N48" s="25">
        <f t="shared" ref="N48:N55" si="1">L48*$N$13</f>
        <v>0</v>
      </c>
    </row>
    <row r="49" spans="2:14" x14ac:dyDescent="0.25">
      <c r="B49" s="24"/>
      <c r="C49" s="161"/>
      <c r="D49" s="162"/>
      <c r="E49" s="163"/>
      <c r="F49" s="164"/>
      <c r="G49" s="162"/>
      <c r="H49" s="164"/>
      <c r="I49" s="164"/>
      <c r="J49" s="164"/>
      <c r="K49" s="165"/>
      <c r="L49" s="164"/>
      <c r="M49" s="166"/>
      <c r="N49" s="25">
        <f t="shared" si="1"/>
        <v>0</v>
      </c>
    </row>
    <row r="50" spans="2:14" x14ac:dyDescent="0.25">
      <c r="B50" s="24"/>
      <c r="C50" s="161"/>
      <c r="D50" s="162"/>
      <c r="E50" s="163"/>
      <c r="F50" s="164"/>
      <c r="G50" s="162"/>
      <c r="H50" s="164"/>
      <c r="I50" s="164"/>
      <c r="J50" s="164"/>
      <c r="K50" s="165"/>
      <c r="L50" s="164"/>
      <c r="M50" s="166"/>
      <c r="N50" s="25">
        <f t="shared" si="1"/>
        <v>0</v>
      </c>
    </row>
    <row r="51" spans="2:14" x14ac:dyDescent="0.25">
      <c r="B51" s="24"/>
      <c r="C51" s="161"/>
      <c r="D51" s="162"/>
      <c r="E51" s="163"/>
      <c r="F51" s="164"/>
      <c r="G51" s="162"/>
      <c r="H51" s="164"/>
      <c r="I51" s="164"/>
      <c r="J51" s="164"/>
      <c r="K51" s="165"/>
      <c r="L51" s="164"/>
      <c r="M51" s="166"/>
      <c r="N51" s="25">
        <f t="shared" si="1"/>
        <v>0</v>
      </c>
    </row>
    <row r="52" spans="2:14" x14ac:dyDescent="0.25">
      <c r="B52" s="24"/>
      <c r="C52" s="161"/>
      <c r="D52" s="162"/>
      <c r="E52" s="163"/>
      <c r="F52" s="164"/>
      <c r="G52" s="162"/>
      <c r="H52" s="164"/>
      <c r="I52" s="164"/>
      <c r="J52" s="164"/>
      <c r="K52" s="165"/>
      <c r="L52" s="164"/>
      <c r="M52" s="166"/>
      <c r="N52" s="25">
        <f t="shared" si="1"/>
        <v>0</v>
      </c>
    </row>
    <row r="53" spans="2:14" x14ac:dyDescent="0.25">
      <c r="B53" s="24"/>
      <c r="C53" s="161"/>
      <c r="D53" s="162"/>
      <c r="E53" s="163"/>
      <c r="F53" s="164"/>
      <c r="G53" s="162"/>
      <c r="H53" s="164"/>
      <c r="I53" s="164"/>
      <c r="J53" s="164"/>
      <c r="K53" s="165"/>
      <c r="L53" s="164"/>
      <c r="M53" s="166"/>
      <c r="N53" s="25">
        <f t="shared" si="1"/>
        <v>0</v>
      </c>
    </row>
    <row r="54" spans="2:14" x14ac:dyDescent="0.25">
      <c r="B54" s="24"/>
      <c r="C54" s="161"/>
      <c r="D54" s="162"/>
      <c r="E54" s="163"/>
      <c r="F54" s="164"/>
      <c r="G54" s="162"/>
      <c r="H54" s="164"/>
      <c r="I54" s="164"/>
      <c r="J54" s="164"/>
      <c r="K54" s="165"/>
      <c r="L54" s="164"/>
      <c r="M54" s="166"/>
      <c r="N54" s="25">
        <f t="shared" si="1"/>
        <v>0</v>
      </c>
    </row>
    <row r="55" spans="2:14" x14ac:dyDescent="0.25">
      <c r="B55" s="24"/>
      <c r="C55" s="161"/>
      <c r="D55" s="162"/>
      <c r="E55" s="163"/>
      <c r="F55" s="164"/>
      <c r="G55" s="162"/>
      <c r="H55" s="164"/>
      <c r="I55" s="164"/>
      <c r="J55" s="164"/>
      <c r="K55" s="165"/>
      <c r="L55" s="164"/>
      <c r="M55" s="166"/>
      <c r="N55" s="25">
        <f t="shared" si="1"/>
        <v>0</v>
      </c>
    </row>
    <row r="56" spans="2:14" x14ac:dyDescent="0.25">
      <c r="B56" s="24"/>
      <c r="C56" s="161"/>
      <c r="D56" s="162"/>
      <c r="E56" s="163"/>
      <c r="F56" s="164"/>
      <c r="G56" s="162"/>
      <c r="H56" s="164"/>
      <c r="I56" s="164"/>
      <c r="J56" s="164"/>
      <c r="K56" s="165"/>
      <c r="L56" s="164"/>
      <c r="M56" s="166"/>
      <c r="N56" s="25">
        <f t="shared" si="0"/>
        <v>0</v>
      </c>
    </row>
    <row r="57" spans="2:14" ht="3" customHeight="1" thickBot="1" x14ac:dyDescent="0.3">
      <c r="B57" s="26"/>
      <c r="C57" s="27"/>
      <c r="D57" s="27"/>
      <c r="E57" s="27"/>
      <c r="F57" s="27"/>
      <c r="G57" s="27"/>
      <c r="H57" s="27"/>
      <c r="I57" s="27"/>
      <c r="J57" s="27"/>
      <c r="K57" s="28"/>
      <c r="L57" s="27"/>
      <c r="M57" s="27"/>
      <c r="N57" s="100"/>
    </row>
    <row r="58" spans="2:14" ht="15.75" thickBot="1" x14ac:dyDescent="0.3">
      <c r="B58" s="159" t="s">
        <v>54</v>
      </c>
      <c r="C58" s="152"/>
      <c r="D58" s="152"/>
      <c r="E58" s="152"/>
      <c r="F58" s="152"/>
      <c r="G58" s="152"/>
      <c r="H58" s="152"/>
      <c r="I58" s="152"/>
      <c r="J58" s="152"/>
      <c r="K58" s="152"/>
      <c r="L58" s="152"/>
      <c r="M58" s="160"/>
      <c r="N58" s="30">
        <f>SUM(N14:N57)</f>
        <v>0</v>
      </c>
    </row>
    <row r="59" spans="2:14" ht="12.75" customHeight="1" x14ac:dyDescent="0.25">
      <c r="B59" s="2" t="s">
        <v>95</v>
      </c>
      <c r="C59" s="2"/>
    </row>
    <row r="60" spans="2:14" ht="6.75" customHeight="1" x14ac:dyDescent="0.25">
      <c r="H60" s="1"/>
    </row>
    <row r="61" spans="2:14" x14ac:dyDescent="0.25">
      <c r="H61" s="27"/>
    </row>
    <row r="62" spans="2:14" x14ac:dyDescent="0.25">
      <c r="H62" s="1"/>
    </row>
  </sheetData>
  <sheetProtection algorithmName="SHA-512" hashValue="2UEEkHbOo4siqPO6fMrQBDs6EM+zfZgzekokFVfS+DEvdQbM1obSIyyWkJHfRoyk/4KuePD3CPq3L5GavQ5dFg==" saltValue="S2qInk81F2s1VdiYwa9tIA==" spinCount="100000" sheet="1" objects="1" scenarios="1"/>
  <mergeCells count="186">
    <mergeCell ref="B12:B13"/>
    <mergeCell ref="C12:K12"/>
    <mergeCell ref="L12:N12"/>
    <mergeCell ref="C13:D13"/>
    <mergeCell ref="E13:G13"/>
    <mergeCell ref="H13:K13"/>
    <mergeCell ref="L13:M13"/>
    <mergeCell ref="B1:N1"/>
    <mergeCell ref="B3:N3"/>
    <mergeCell ref="B4:N4"/>
    <mergeCell ref="B6:C6"/>
    <mergeCell ref="J6:M6"/>
    <mergeCell ref="D9:E9"/>
    <mergeCell ref="C16:D16"/>
    <mergeCell ref="E16:G16"/>
    <mergeCell ref="H16:K16"/>
    <mergeCell ref="L16:M16"/>
    <mergeCell ref="C17:D17"/>
    <mergeCell ref="E17:G17"/>
    <mergeCell ref="H17:K17"/>
    <mergeCell ref="L17:M17"/>
    <mergeCell ref="C14:D14"/>
    <mergeCell ref="E14:G14"/>
    <mergeCell ref="H14:K14"/>
    <mergeCell ref="L14:M14"/>
    <mergeCell ref="C15:D15"/>
    <mergeCell ref="E15:G15"/>
    <mergeCell ref="H15:K15"/>
    <mergeCell ref="L15:M15"/>
    <mergeCell ref="C20:D20"/>
    <mergeCell ref="E20:G20"/>
    <mergeCell ref="H20:K20"/>
    <mergeCell ref="L20:M20"/>
    <mergeCell ref="C21:D21"/>
    <mergeCell ref="E21:G21"/>
    <mergeCell ref="H21:K21"/>
    <mergeCell ref="L21:M21"/>
    <mergeCell ref="C18:D18"/>
    <mergeCell ref="E18:G18"/>
    <mergeCell ref="H18:K18"/>
    <mergeCell ref="L18:M18"/>
    <mergeCell ref="C19:D19"/>
    <mergeCell ref="E19:G19"/>
    <mergeCell ref="H19:K19"/>
    <mergeCell ref="L19:M19"/>
    <mergeCell ref="C24:D24"/>
    <mergeCell ref="E24:G24"/>
    <mergeCell ref="H24:K24"/>
    <mergeCell ref="L24:M24"/>
    <mergeCell ref="C25:D25"/>
    <mergeCell ref="E25:G25"/>
    <mergeCell ref="H25:K25"/>
    <mergeCell ref="L25:M25"/>
    <mergeCell ref="C22:D22"/>
    <mergeCell ref="E22:G22"/>
    <mergeCell ref="H22:K22"/>
    <mergeCell ref="L22:M22"/>
    <mergeCell ref="C23:D23"/>
    <mergeCell ref="E23:G23"/>
    <mergeCell ref="H23:K23"/>
    <mergeCell ref="L23:M23"/>
    <mergeCell ref="C28:D28"/>
    <mergeCell ref="E28:G28"/>
    <mergeCell ref="H28:K28"/>
    <mergeCell ref="L28:M28"/>
    <mergeCell ref="C29:D29"/>
    <mergeCell ref="E29:G29"/>
    <mergeCell ref="H29:K29"/>
    <mergeCell ref="L29:M29"/>
    <mergeCell ref="C26:D26"/>
    <mergeCell ref="E26:G26"/>
    <mergeCell ref="H26:K26"/>
    <mergeCell ref="L26:M26"/>
    <mergeCell ref="C27:D27"/>
    <mergeCell ref="E27:G27"/>
    <mergeCell ref="H27:K27"/>
    <mergeCell ref="L27:M27"/>
    <mergeCell ref="C32:D32"/>
    <mergeCell ref="E32:G32"/>
    <mergeCell ref="H32:K32"/>
    <mergeCell ref="L32:M32"/>
    <mergeCell ref="C33:D33"/>
    <mergeCell ref="E33:G33"/>
    <mergeCell ref="H33:K33"/>
    <mergeCell ref="L33:M33"/>
    <mergeCell ref="C30:D30"/>
    <mergeCell ref="E30:G30"/>
    <mergeCell ref="H30:K30"/>
    <mergeCell ref="L30:M30"/>
    <mergeCell ref="C31:D31"/>
    <mergeCell ref="E31:G31"/>
    <mergeCell ref="H31:K31"/>
    <mergeCell ref="L31:M31"/>
    <mergeCell ref="C36:D36"/>
    <mergeCell ref="E36:G36"/>
    <mergeCell ref="H36:K36"/>
    <mergeCell ref="L36:M36"/>
    <mergeCell ref="C37:D37"/>
    <mergeCell ref="E37:G37"/>
    <mergeCell ref="H37:K37"/>
    <mergeCell ref="L37:M37"/>
    <mergeCell ref="C34:D34"/>
    <mergeCell ref="E34:G34"/>
    <mergeCell ref="H34:K34"/>
    <mergeCell ref="L34:M34"/>
    <mergeCell ref="C35:D35"/>
    <mergeCell ref="E35:G35"/>
    <mergeCell ref="H35:K35"/>
    <mergeCell ref="L35:M35"/>
    <mergeCell ref="C56:D56"/>
    <mergeCell ref="E56:G56"/>
    <mergeCell ref="H56:K56"/>
    <mergeCell ref="L56:M56"/>
    <mergeCell ref="B58:M58"/>
    <mergeCell ref="C38:D38"/>
    <mergeCell ref="E38:G38"/>
    <mergeCell ref="H38:K38"/>
    <mergeCell ref="L38:M38"/>
    <mergeCell ref="C39:D39"/>
    <mergeCell ref="E39:G39"/>
    <mergeCell ref="H39:K39"/>
    <mergeCell ref="L39:M39"/>
    <mergeCell ref="C50:D50"/>
    <mergeCell ref="E50:G50"/>
    <mergeCell ref="H50:K50"/>
    <mergeCell ref="L50:M50"/>
    <mergeCell ref="C51:D51"/>
    <mergeCell ref="E51:G51"/>
    <mergeCell ref="H51:K51"/>
    <mergeCell ref="L51:M51"/>
    <mergeCell ref="C48:D48"/>
    <mergeCell ref="E48:G48"/>
    <mergeCell ref="H48:K48"/>
    <mergeCell ref="L48:M48"/>
    <mergeCell ref="C49:D49"/>
    <mergeCell ref="E49:G49"/>
    <mergeCell ref="H49:K49"/>
    <mergeCell ref="L49:M49"/>
    <mergeCell ref="C54:D54"/>
    <mergeCell ref="E54:G54"/>
    <mergeCell ref="H54:K54"/>
    <mergeCell ref="L54:M54"/>
    <mergeCell ref="C55:D55"/>
    <mergeCell ref="E55:G55"/>
    <mergeCell ref="H55:K55"/>
    <mergeCell ref="L55:M55"/>
    <mergeCell ref="C52:D52"/>
    <mergeCell ref="E52:G52"/>
    <mergeCell ref="H52:K52"/>
    <mergeCell ref="L52:M52"/>
    <mergeCell ref="C53:D53"/>
    <mergeCell ref="E53:G53"/>
    <mergeCell ref="H53:K53"/>
    <mergeCell ref="L53:M53"/>
    <mergeCell ref="C42:D42"/>
    <mergeCell ref="E42:G42"/>
    <mergeCell ref="H42:K42"/>
    <mergeCell ref="L42:M42"/>
    <mergeCell ref="C43:D43"/>
    <mergeCell ref="E43:G43"/>
    <mergeCell ref="H43:K43"/>
    <mergeCell ref="L43:M43"/>
    <mergeCell ref="C40:D40"/>
    <mergeCell ref="E40:G40"/>
    <mergeCell ref="H40:K40"/>
    <mergeCell ref="L40:M40"/>
    <mergeCell ref="C41:D41"/>
    <mergeCell ref="E41:G41"/>
    <mergeCell ref="H41:K41"/>
    <mergeCell ref="L41:M41"/>
    <mergeCell ref="C46:D46"/>
    <mergeCell ref="E46:G46"/>
    <mergeCell ref="H46:K46"/>
    <mergeCell ref="L46:M46"/>
    <mergeCell ref="C47:D47"/>
    <mergeCell ref="E47:G47"/>
    <mergeCell ref="H47:K47"/>
    <mergeCell ref="L47:M47"/>
    <mergeCell ref="C44:D44"/>
    <mergeCell ref="E44:G44"/>
    <mergeCell ref="H44:K44"/>
    <mergeCell ref="L44:M44"/>
    <mergeCell ref="C45:D45"/>
    <mergeCell ref="E45:G45"/>
    <mergeCell ref="H45:K45"/>
    <mergeCell ref="L45:M45"/>
  </mergeCells>
  <pageMargins left="0.7" right="0.7" top="0.75" bottom="0.75" header="0.3" footer="0.3"/>
  <pageSetup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B1:N68"/>
  <sheetViews>
    <sheetView workbookViewId="0">
      <selection activeCell="B3" sqref="B3:N3"/>
    </sheetView>
  </sheetViews>
  <sheetFormatPr defaultRowHeight="15" x14ac:dyDescent="0.25"/>
  <cols>
    <col min="1" max="1" width="1.28515625" style="3" customWidth="1"/>
    <col min="2" max="2" width="12.7109375" style="3" customWidth="1"/>
    <col min="3" max="3" width="10.85546875" style="3" customWidth="1"/>
    <col min="4" max="4" width="10.28515625" style="3" customWidth="1"/>
    <col min="5" max="5" width="9.42578125" style="3" customWidth="1"/>
    <col min="6" max="6" width="4.42578125" style="3" customWidth="1"/>
    <col min="7" max="7" width="12.140625" style="3" customWidth="1"/>
    <col min="8" max="8" width="1.7109375" style="3" customWidth="1"/>
    <col min="9" max="9" width="11" style="3" customWidth="1"/>
    <col min="10" max="10" width="10.85546875" style="3" customWidth="1"/>
    <col min="11" max="11" width="6.5703125" style="3" customWidth="1"/>
    <col min="12" max="12" width="7" style="3" customWidth="1"/>
    <col min="13" max="13" width="6.42578125" style="3" customWidth="1"/>
    <col min="14" max="14" width="15.140625" style="3" customWidth="1"/>
    <col min="15" max="15" width="1.85546875" style="3" customWidth="1"/>
    <col min="16" max="16384" width="9.140625" style="3"/>
  </cols>
  <sheetData>
    <row r="1" spans="2:14" ht="15.75" x14ac:dyDescent="0.25">
      <c r="B1" s="194" t="s">
        <v>0</v>
      </c>
      <c r="C1" s="194"/>
      <c r="D1" s="194"/>
      <c r="E1" s="194"/>
      <c r="F1" s="194"/>
      <c r="G1" s="194"/>
      <c r="H1" s="194"/>
      <c r="I1" s="194"/>
      <c r="J1" s="194"/>
      <c r="K1" s="194"/>
      <c r="L1" s="194"/>
      <c r="M1" s="194"/>
      <c r="N1" s="194"/>
    </row>
    <row r="2" spans="2:14" ht="15.75" x14ac:dyDescent="0.25">
      <c r="B2" s="195" t="s">
        <v>22</v>
      </c>
      <c r="C2" s="195"/>
      <c r="D2" s="195"/>
      <c r="E2" s="195"/>
      <c r="F2" s="195"/>
      <c r="G2" s="195"/>
      <c r="H2" s="195"/>
      <c r="I2" s="195"/>
      <c r="J2" s="195"/>
      <c r="K2" s="195"/>
      <c r="L2" s="195"/>
      <c r="M2" s="195"/>
      <c r="N2" s="195"/>
    </row>
    <row r="3" spans="2:14" ht="15.75" x14ac:dyDescent="0.25">
      <c r="B3" s="196" t="s">
        <v>23</v>
      </c>
      <c r="C3" s="196"/>
      <c r="D3" s="196"/>
      <c r="E3" s="196"/>
      <c r="F3" s="196"/>
      <c r="G3" s="196"/>
      <c r="H3" s="196"/>
      <c r="I3" s="196"/>
      <c r="J3" s="196"/>
      <c r="K3" s="196"/>
      <c r="L3" s="196"/>
      <c r="M3" s="196"/>
      <c r="N3" s="196"/>
    </row>
    <row r="4" spans="2:14" ht="4.5" customHeight="1" x14ac:dyDescent="0.25">
      <c r="B4" s="6"/>
      <c r="C4" s="6"/>
      <c r="D4" s="6"/>
      <c r="E4" s="6"/>
      <c r="F4" s="6"/>
      <c r="G4" s="6"/>
      <c r="H4" s="6"/>
      <c r="I4" s="6"/>
      <c r="J4" s="6"/>
      <c r="K4" s="6"/>
      <c r="L4" s="6"/>
      <c r="M4" s="6"/>
      <c r="N4" s="6"/>
    </row>
    <row r="5" spans="2:14" ht="15.75" x14ac:dyDescent="0.25">
      <c r="B5" s="194" t="s">
        <v>88</v>
      </c>
      <c r="C5" s="194"/>
      <c r="D5" s="194"/>
      <c r="E5" s="194"/>
      <c r="F5" s="194"/>
      <c r="G5" s="194"/>
      <c r="H5" s="194"/>
      <c r="I5" s="194"/>
      <c r="J5" s="194"/>
      <c r="K5" s="194"/>
      <c r="L5" s="194"/>
      <c r="M5" s="194"/>
      <c r="N5" s="194"/>
    </row>
    <row r="6" spans="2:14" ht="15.75" x14ac:dyDescent="0.25">
      <c r="B6" s="194" t="s">
        <v>1</v>
      </c>
      <c r="C6" s="194"/>
      <c r="D6" s="194"/>
      <c r="E6" s="194"/>
      <c r="F6" s="194"/>
      <c r="G6" s="194"/>
      <c r="H6" s="194"/>
      <c r="I6" s="194"/>
      <c r="J6" s="194"/>
      <c r="K6" s="194"/>
      <c r="L6" s="194"/>
      <c r="M6" s="194"/>
      <c r="N6" s="194"/>
    </row>
    <row r="7" spans="2:14" x14ac:dyDescent="0.25">
      <c r="B7" s="192" t="s">
        <v>50</v>
      </c>
      <c r="C7" s="192"/>
      <c r="D7" s="7"/>
      <c r="E7" s="7"/>
      <c r="F7" s="7"/>
      <c r="G7" s="7"/>
      <c r="H7" s="7"/>
      <c r="I7" s="7"/>
      <c r="J7" s="197" t="s">
        <v>85</v>
      </c>
      <c r="K7" s="198"/>
      <c r="L7" s="198"/>
      <c r="M7" s="198"/>
      <c r="N7" s="198"/>
    </row>
    <row r="8" spans="2:14" x14ac:dyDescent="0.25">
      <c r="B8" s="7" t="s">
        <v>25</v>
      </c>
      <c r="C8" s="7"/>
      <c r="D8" s="7"/>
      <c r="E8" s="7"/>
      <c r="F8" s="7"/>
      <c r="G8" s="7"/>
      <c r="H8" s="7"/>
      <c r="I8" s="7"/>
      <c r="J8" s="8" t="s">
        <v>24</v>
      </c>
      <c r="K8" s="7"/>
      <c r="L8" s="7"/>
      <c r="M8" s="7"/>
      <c r="N8" s="7"/>
    </row>
    <row r="9" spans="2:14" x14ac:dyDescent="0.25">
      <c r="B9" s="193" t="s">
        <v>49</v>
      </c>
      <c r="C9" s="193"/>
      <c r="D9" s="193"/>
      <c r="E9" s="193"/>
      <c r="F9" s="7"/>
      <c r="G9" s="7"/>
      <c r="H9" s="7"/>
      <c r="I9" s="7"/>
      <c r="J9" s="199" t="s">
        <v>92</v>
      </c>
      <c r="K9" s="192"/>
      <c r="L9" s="192"/>
      <c r="M9" s="192"/>
      <c r="N9" s="192"/>
    </row>
    <row r="10" spans="2:14" x14ac:dyDescent="0.25">
      <c r="B10" s="7" t="s">
        <v>26</v>
      </c>
      <c r="C10" s="7"/>
      <c r="D10" s="7"/>
      <c r="E10" s="7"/>
      <c r="F10" s="7"/>
      <c r="G10" s="7"/>
      <c r="H10" s="7"/>
      <c r="I10" s="7"/>
      <c r="J10" s="7" t="s">
        <v>27</v>
      </c>
      <c r="K10" s="7"/>
      <c r="L10" s="7"/>
      <c r="M10" s="7"/>
      <c r="N10" s="9"/>
    </row>
    <row r="11" spans="2:14" x14ac:dyDescent="0.25">
      <c r="B11" s="10">
        <v>43131</v>
      </c>
      <c r="C11" s="11"/>
      <c r="D11" s="12" t="s">
        <v>72</v>
      </c>
      <c r="E11" s="13"/>
      <c r="F11" s="13"/>
      <c r="G11" s="13"/>
      <c r="H11" s="14"/>
      <c r="I11" s="7"/>
      <c r="J11" s="192" t="s">
        <v>93</v>
      </c>
      <c r="K11" s="192"/>
      <c r="L11" s="192"/>
      <c r="M11" s="15" t="s">
        <v>94</v>
      </c>
      <c r="N11" s="15"/>
    </row>
    <row r="12" spans="2:14" x14ac:dyDescent="0.25">
      <c r="B12" s="7" t="s">
        <v>71</v>
      </c>
      <c r="C12" s="7"/>
      <c r="D12" s="7"/>
      <c r="E12" s="7"/>
      <c r="F12" s="7"/>
      <c r="G12" s="7"/>
      <c r="H12" s="7"/>
      <c r="I12" s="7"/>
      <c r="J12" s="7" t="s">
        <v>28</v>
      </c>
      <c r="K12" s="7"/>
      <c r="L12" s="7"/>
      <c r="M12" s="7" t="s">
        <v>29</v>
      </c>
      <c r="N12" s="7" t="s">
        <v>30</v>
      </c>
    </row>
    <row r="13" spans="2:14" ht="5.25" customHeight="1" x14ac:dyDescent="0.25">
      <c r="B13" s="7"/>
      <c r="C13" s="7"/>
      <c r="D13" s="7"/>
      <c r="E13" s="7"/>
      <c r="F13" s="7"/>
      <c r="G13" s="7"/>
      <c r="H13" s="7"/>
      <c r="I13" s="7"/>
      <c r="J13" s="7"/>
      <c r="K13" s="7"/>
      <c r="L13" s="7"/>
      <c r="M13" s="7"/>
      <c r="N13" s="7"/>
    </row>
    <row r="14" spans="2:14" x14ac:dyDescent="0.25">
      <c r="B14" s="7" t="s">
        <v>73</v>
      </c>
      <c r="C14" s="7"/>
      <c r="D14" s="7"/>
      <c r="E14" s="7"/>
      <c r="F14" s="190" t="s">
        <v>84</v>
      </c>
      <c r="G14" s="143"/>
      <c r="H14" s="143"/>
      <c r="I14" s="143"/>
      <c r="J14" s="143"/>
      <c r="K14" s="143"/>
      <c r="L14" s="143"/>
      <c r="M14" s="143"/>
      <c r="N14" s="143"/>
    </row>
    <row r="15" spans="2:14" ht="5.25" customHeight="1" thickBot="1" x14ac:dyDescent="0.3">
      <c r="F15" s="16"/>
      <c r="G15" s="16"/>
      <c r="H15" s="16"/>
      <c r="I15" s="16"/>
      <c r="J15" s="16"/>
      <c r="K15" s="16"/>
      <c r="L15" s="16"/>
      <c r="M15" s="16"/>
      <c r="N15" s="16"/>
    </row>
    <row r="16" spans="2:14" ht="16.5" thickTop="1" thickBot="1" x14ac:dyDescent="0.3">
      <c r="B16" s="17" t="s">
        <v>2</v>
      </c>
      <c r="C16" s="18"/>
      <c r="D16" s="18"/>
      <c r="E16" s="18"/>
      <c r="F16" s="18"/>
      <c r="G16" s="18"/>
      <c r="H16" s="18"/>
      <c r="I16" s="18"/>
      <c r="J16" s="18"/>
      <c r="K16" s="18"/>
      <c r="L16" s="19"/>
      <c r="M16" s="19"/>
      <c r="N16" s="20"/>
    </row>
    <row r="17" spans="2:14" x14ac:dyDescent="0.25">
      <c r="B17" s="183" t="s">
        <v>3</v>
      </c>
      <c r="C17" s="173" t="s">
        <v>7</v>
      </c>
      <c r="D17" s="174"/>
      <c r="E17" s="174"/>
      <c r="F17" s="174"/>
      <c r="G17" s="174"/>
      <c r="H17" s="174"/>
      <c r="I17" s="174"/>
      <c r="J17" s="175"/>
      <c r="K17" s="176"/>
      <c r="L17" s="174" t="s">
        <v>8</v>
      </c>
      <c r="M17" s="174"/>
      <c r="N17" s="176"/>
    </row>
    <row r="18" spans="2:14" ht="16.5" thickBot="1" x14ac:dyDescent="0.3">
      <c r="B18" s="184"/>
      <c r="C18" s="177" t="s">
        <v>4</v>
      </c>
      <c r="D18" s="172"/>
      <c r="E18" s="170" t="s">
        <v>5</v>
      </c>
      <c r="F18" s="171"/>
      <c r="G18" s="172"/>
      <c r="H18" s="171" t="s">
        <v>42</v>
      </c>
      <c r="I18" s="185"/>
      <c r="J18" s="185"/>
      <c r="K18" s="186"/>
      <c r="L18" s="177" t="s">
        <v>6</v>
      </c>
      <c r="M18" s="180"/>
      <c r="N18" s="21">
        <f>IF(N67&gt;N68,0.545,0.535)</f>
        <v>0.54500000000000004</v>
      </c>
    </row>
    <row r="19" spans="2:14" x14ac:dyDescent="0.25">
      <c r="B19" s="22">
        <v>43101</v>
      </c>
      <c r="C19" s="178" t="s">
        <v>41</v>
      </c>
      <c r="D19" s="179"/>
      <c r="E19" s="187" t="s">
        <v>43</v>
      </c>
      <c r="F19" s="188"/>
      <c r="G19" s="179"/>
      <c r="H19" s="188" t="s">
        <v>44</v>
      </c>
      <c r="I19" s="188"/>
      <c r="J19" s="188"/>
      <c r="K19" s="189"/>
      <c r="L19" s="181">
        <v>22</v>
      </c>
      <c r="M19" s="182"/>
      <c r="N19" s="23">
        <f>+L19*N18</f>
        <v>11.99</v>
      </c>
    </row>
    <row r="20" spans="2:14" x14ac:dyDescent="0.25">
      <c r="B20" s="24">
        <v>43102</v>
      </c>
      <c r="C20" s="161" t="s">
        <v>41</v>
      </c>
      <c r="D20" s="162"/>
      <c r="E20" s="163" t="s">
        <v>53</v>
      </c>
      <c r="F20" s="164"/>
      <c r="G20" s="162"/>
      <c r="H20" s="164" t="s">
        <v>53</v>
      </c>
      <c r="I20" s="164"/>
      <c r="J20" s="164"/>
      <c r="K20" s="165"/>
      <c r="L20" s="164">
        <v>34</v>
      </c>
      <c r="M20" s="166"/>
      <c r="N20" s="25">
        <f>L20*$N$18</f>
        <v>18.53</v>
      </c>
    </row>
    <row r="21" spans="2:14" x14ac:dyDescent="0.25">
      <c r="B21" s="24">
        <v>43105</v>
      </c>
      <c r="C21" s="161" t="s">
        <v>41</v>
      </c>
      <c r="D21" s="162"/>
      <c r="E21" s="163" t="s">
        <v>53</v>
      </c>
      <c r="F21" s="164"/>
      <c r="G21" s="162"/>
      <c r="H21" s="164" t="s">
        <v>53</v>
      </c>
      <c r="I21" s="164"/>
      <c r="J21" s="164"/>
      <c r="K21" s="165"/>
      <c r="L21" s="164">
        <v>45</v>
      </c>
      <c r="M21" s="166"/>
      <c r="N21" s="25">
        <f t="shared" ref="N21:N33" si="0">L21*$N$18</f>
        <v>24.525000000000002</v>
      </c>
    </row>
    <row r="22" spans="2:14" x14ac:dyDescent="0.25">
      <c r="B22" s="24">
        <v>43106</v>
      </c>
      <c r="C22" s="161" t="s">
        <v>41</v>
      </c>
      <c r="D22" s="162"/>
      <c r="E22" s="163" t="s">
        <v>53</v>
      </c>
      <c r="F22" s="164"/>
      <c r="G22" s="162"/>
      <c r="H22" s="164" t="s">
        <v>53</v>
      </c>
      <c r="I22" s="164"/>
      <c r="J22" s="164"/>
      <c r="K22" s="165"/>
      <c r="L22" s="164">
        <v>66</v>
      </c>
      <c r="M22" s="166"/>
      <c r="N22" s="25">
        <f t="shared" si="0"/>
        <v>35.970000000000006</v>
      </c>
    </row>
    <row r="23" spans="2:14" x14ac:dyDescent="0.25">
      <c r="B23" s="24">
        <v>43107</v>
      </c>
      <c r="C23" s="161" t="s">
        <v>41</v>
      </c>
      <c r="D23" s="162"/>
      <c r="E23" s="163" t="s">
        <v>53</v>
      </c>
      <c r="F23" s="164"/>
      <c r="G23" s="162"/>
      <c r="H23" s="164" t="s">
        <v>53</v>
      </c>
      <c r="I23" s="164"/>
      <c r="J23" s="164"/>
      <c r="K23" s="165"/>
      <c r="L23" s="164">
        <v>22</v>
      </c>
      <c r="M23" s="166"/>
      <c r="N23" s="25">
        <f t="shared" si="0"/>
        <v>11.99</v>
      </c>
    </row>
    <row r="24" spans="2:14" x14ac:dyDescent="0.25">
      <c r="B24" s="24">
        <v>43108</v>
      </c>
      <c r="C24" s="161" t="s">
        <v>41</v>
      </c>
      <c r="D24" s="162"/>
      <c r="E24" s="163" t="s">
        <v>53</v>
      </c>
      <c r="F24" s="164"/>
      <c r="G24" s="162"/>
      <c r="H24" s="164" t="s">
        <v>53</v>
      </c>
      <c r="I24" s="164"/>
      <c r="J24" s="164"/>
      <c r="K24" s="165"/>
      <c r="L24" s="164">
        <v>22</v>
      </c>
      <c r="M24" s="166"/>
      <c r="N24" s="25">
        <f t="shared" si="0"/>
        <v>11.99</v>
      </c>
    </row>
    <row r="25" spans="2:14" x14ac:dyDescent="0.25">
      <c r="B25" s="24">
        <v>43109</v>
      </c>
      <c r="C25" s="161" t="s">
        <v>41</v>
      </c>
      <c r="D25" s="162"/>
      <c r="E25" s="163" t="s">
        <v>53</v>
      </c>
      <c r="F25" s="164"/>
      <c r="G25" s="162"/>
      <c r="H25" s="164" t="s">
        <v>53</v>
      </c>
      <c r="I25" s="164"/>
      <c r="J25" s="164"/>
      <c r="K25" s="165"/>
      <c r="L25" s="164">
        <v>22</v>
      </c>
      <c r="M25" s="166"/>
      <c r="N25" s="25">
        <f t="shared" si="0"/>
        <v>11.99</v>
      </c>
    </row>
    <row r="26" spans="2:14" x14ac:dyDescent="0.25">
      <c r="B26" s="24">
        <v>43112</v>
      </c>
      <c r="C26" s="161" t="s">
        <v>41</v>
      </c>
      <c r="D26" s="162"/>
      <c r="E26" s="163" t="s">
        <v>53</v>
      </c>
      <c r="F26" s="164"/>
      <c r="G26" s="162"/>
      <c r="H26" s="164" t="s">
        <v>53</v>
      </c>
      <c r="I26" s="164"/>
      <c r="J26" s="164"/>
      <c r="K26" s="165"/>
      <c r="L26" s="164">
        <v>22</v>
      </c>
      <c r="M26" s="166"/>
      <c r="N26" s="25">
        <f t="shared" si="0"/>
        <v>11.99</v>
      </c>
    </row>
    <row r="27" spans="2:14" x14ac:dyDescent="0.25">
      <c r="B27" s="24">
        <v>43113</v>
      </c>
      <c r="C27" s="161" t="s">
        <v>41</v>
      </c>
      <c r="D27" s="162"/>
      <c r="E27" s="163" t="s">
        <v>53</v>
      </c>
      <c r="F27" s="164"/>
      <c r="G27" s="162"/>
      <c r="H27" s="164" t="s">
        <v>53</v>
      </c>
      <c r="I27" s="164"/>
      <c r="J27" s="164"/>
      <c r="K27" s="165"/>
      <c r="L27" s="164">
        <v>22</v>
      </c>
      <c r="M27" s="166"/>
      <c r="N27" s="25">
        <f t="shared" si="0"/>
        <v>11.99</v>
      </c>
    </row>
    <row r="28" spans="2:14" x14ac:dyDescent="0.25">
      <c r="B28" s="24">
        <v>43114</v>
      </c>
      <c r="C28" s="161" t="s">
        <v>41</v>
      </c>
      <c r="D28" s="162"/>
      <c r="E28" s="163" t="s">
        <v>53</v>
      </c>
      <c r="F28" s="164"/>
      <c r="G28" s="162"/>
      <c r="H28" s="164" t="s">
        <v>53</v>
      </c>
      <c r="I28" s="164"/>
      <c r="J28" s="164"/>
      <c r="K28" s="165"/>
      <c r="L28" s="164">
        <v>35</v>
      </c>
      <c r="M28" s="166"/>
      <c r="N28" s="25">
        <f t="shared" si="0"/>
        <v>19.075000000000003</v>
      </c>
    </row>
    <row r="29" spans="2:14" x14ac:dyDescent="0.25">
      <c r="B29" s="24">
        <v>43118</v>
      </c>
      <c r="C29" s="161" t="s">
        <v>41</v>
      </c>
      <c r="D29" s="162"/>
      <c r="E29" s="163" t="s">
        <v>53</v>
      </c>
      <c r="F29" s="164"/>
      <c r="G29" s="162"/>
      <c r="H29" s="164" t="s">
        <v>53</v>
      </c>
      <c r="I29" s="164"/>
      <c r="J29" s="164"/>
      <c r="K29" s="165"/>
      <c r="L29" s="164">
        <v>12</v>
      </c>
      <c r="M29" s="166"/>
      <c r="N29" s="25">
        <f t="shared" si="0"/>
        <v>6.5400000000000009</v>
      </c>
    </row>
    <row r="30" spans="2:14" x14ac:dyDescent="0.25">
      <c r="B30" s="24">
        <v>43119</v>
      </c>
      <c r="C30" s="161" t="s">
        <v>41</v>
      </c>
      <c r="D30" s="162"/>
      <c r="E30" s="163" t="s">
        <v>53</v>
      </c>
      <c r="F30" s="164"/>
      <c r="G30" s="162"/>
      <c r="H30" s="164" t="s">
        <v>53</v>
      </c>
      <c r="I30" s="164"/>
      <c r="J30" s="164"/>
      <c r="K30" s="165"/>
      <c r="L30" s="164">
        <v>10</v>
      </c>
      <c r="M30" s="166"/>
      <c r="N30" s="25">
        <f t="shared" si="0"/>
        <v>5.45</v>
      </c>
    </row>
    <row r="31" spans="2:14" x14ac:dyDescent="0.25">
      <c r="B31" s="24">
        <v>43120</v>
      </c>
      <c r="C31" s="161" t="s">
        <v>41</v>
      </c>
      <c r="D31" s="162"/>
      <c r="E31" s="163" t="s">
        <v>53</v>
      </c>
      <c r="F31" s="164"/>
      <c r="G31" s="162"/>
      <c r="H31" s="164" t="s">
        <v>53</v>
      </c>
      <c r="I31" s="164"/>
      <c r="J31" s="164"/>
      <c r="K31" s="165"/>
      <c r="L31" s="164">
        <v>12</v>
      </c>
      <c r="M31" s="166"/>
      <c r="N31" s="25">
        <f t="shared" si="0"/>
        <v>6.5400000000000009</v>
      </c>
    </row>
    <row r="32" spans="2:14" x14ac:dyDescent="0.25">
      <c r="B32" s="24">
        <v>43121</v>
      </c>
      <c r="C32" s="161" t="s">
        <v>41</v>
      </c>
      <c r="D32" s="162"/>
      <c r="E32" s="163" t="s">
        <v>53</v>
      </c>
      <c r="F32" s="164"/>
      <c r="G32" s="162"/>
      <c r="H32" s="164" t="s">
        <v>53</v>
      </c>
      <c r="I32" s="164"/>
      <c r="J32" s="164"/>
      <c r="K32" s="165"/>
      <c r="L32" s="164">
        <v>6</v>
      </c>
      <c r="M32" s="166"/>
      <c r="N32" s="25">
        <f t="shared" si="0"/>
        <v>3.2700000000000005</v>
      </c>
    </row>
    <row r="33" spans="2:14" x14ac:dyDescent="0.25">
      <c r="B33" s="24"/>
      <c r="C33" s="161"/>
      <c r="D33" s="162"/>
      <c r="E33" s="163"/>
      <c r="F33" s="164"/>
      <c r="G33" s="162"/>
      <c r="H33" s="164"/>
      <c r="I33" s="164"/>
      <c r="J33" s="164"/>
      <c r="K33" s="165"/>
      <c r="L33" s="164"/>
      <c r="M33" s="166"/>
      <c r="N33" s="25">
        <f t="shared" si="0"/>
        <v>0</v>
      </c>
    </row>
    <row r="34" spans="2:14" ht="3" customHeight="1" thickBot="1" x14ac:dyDescent="0.3">
      <c r="B34" s="26"/>
      <c r="C34" s="27"/>
      <c r="D34" s="27"/>
      <c r="E34" s="27"/>
      <c r="F34" s="27"/>
      <c r="G34" s="27"/>
      <c r="H34" s="27"/>
      <c r="I34" s="27"/>
      <c r="J34" s="27"/>
      <c r="K34" s="28"/>
      <c r="L34" s="27"/>
      <c r="M34" s="27"/>
      <c r="N34" s="29"/>
    </row>
    <row r="35" spans="2:14" ht="15.75" thickBot="1" x14ac:dyDescent="0.3">
      <c r="B35" s="167" t="s">
        <v>54</v>
      </c>
      <c r="C35" s="168"/>
      <c r="D35" s="168"/>
      <c r="E35" s="168"/>
      <c r="F35" s="168"/>
      <c r="G35" s="168"/>
      <c r="H35" s="168"/>
      <c r="I35" s="168"/>
      <c r="J35" s="168"/>
      <c r="K35" s="168"/>
      <c r="L35" s="168"/>
      <c r="M35" s="169"/>
      <c r="N35" s="30">
        <f>SUM(N19:N34)</f>
        <v>191.84</v>
      </c>
    </row>
    <row r="36" spans="2:14" ht="15.75" thickBot="1" x14ac:dyDescent="0.3">
      <c r="B36" s="167" t="s">
        <v>61</v>
      </c>
      <c r="C36" s="168"/>
      <c r="D36" s="168"/>
      <c r="E36" s="168"/>
      <c r="F36" s="168"/>
      <c r="G36" s="168"/>
      <c r="H36" s="168"/>
      <c r="I36" s="168"/>
      <c r="J36" s="168"/>
      <c r="K36" s="168"/>
      <c r="L36" s="168"/>
      <c r="M36" s="169"/>
      <c r="N36" s="30">
        <f>+'Page 2'!N38</f>
        <v>0</v>
      </c>
    </row>
    <row r="37" spans="2:14" ht="15.75" thickBot="1" x14ac:dyDescent="0.3">
      <c r="B37" s="167" t="s">
        <v>62</v>
      </c>
      <c r="C37" s="168"/>
      <c r="D37" s="168"/>
      <c r="E37" s="168"/>
      <c r="F37" s="168"/>
      <c r="G37" s="168"/>
      <c r="H37" s="168"/>
      <c r="I37" s="168"/>
      <c r="J37" s="168"/>
      <c r="K37" s="168"/>
      <c r="L37" s="168"/>
      <c r="M37" s="169"/>
      <c r="N37" s="30">
        <f>+'Page 3'!N58</f>
        <v>0</v>
      </c>
    </row>
    <row r="38" spans="2:14" ht="15.75" thickBot="1" x14ac:dyDescent="0.3">
      <c r="B38" s="159" t="s">
        <v>33</v>
      </c>
      <c r="C38" s="152"/>
      <c r="D38" s="152"/>
      <c r="E38" s="152"/>
      <c r="F38" s="152"/>
      <c r="G38" s="152"/>
      <c r="H38" s="152"/>
      <c r="I38" s="152"/>
      <c r="J38" s="152"/>
      <c r="K38" s="152"/>
      <c r="L38" s="152"/>
      <c r="M38" s="160"/>
      <c r="N38" s="30">
        <f>N35+N36+N37</f>
        <v>191.84</v>
      </c>
    </row>
    <row r="39" spans="2:14" ht="9.1999999999999993" customHeight="1" thickBot="1" x14ac:dyDescent="0.3">
      <c r="N39" s="1"/>
    </row>
    <row r="40" spans="2:14" ht="15.75" thickBot="1" x14ac:dyDescent="0.3">
      <c r="B40" s="151" t="s">
        <v>70</v>
      </c>
      <c r="C40" s="152"/>
      <c r="D40" s="152"/>
      <c r="E40" s="152"/>
      <c r="F40" s="152"/>
      <c r="G40" s="152"/>
      <c r="H40" s="152"/>
      <c r="I40" s="152"/>
      <c r="J40" s="152"/>
      <c r="K40" s="152"/>
      <c r="L40" s="152"/>
      <c r="M40" s="152"/>
      <c r="N40" s="31">
        <f>+'Page 2'!N55</f>
        <v>0</v>
      </c>
    </row>
    <row r="41" spans="2:14" ht="6.75" customHeight="1" thickBot="1" x14ac:dyDescent="0.3">
      <c r="N41" s="1"/>
    </row>
    <row r="42" spans="2:14" ht="15.75" thickBot="1" x14ac:dyDescent="0.3">
      <c r="B42" s="151" t="s">
        <v>59</v>
      </c>
      <c r="C42" s="152"/>
      <c r="D42" s="152"/>
      <c r="E42" s="152"/>
      <c r="F42" s="152"/>
      <c r="G42" s="152"/>
      <c r="H42" s="152"/>
      <c r="I42" s="152"/>
      <c r="J42" s="152"/>
      <c r="K42" s="152"/>
      <c r="L42" s="152"/>
      <c r="M42" s="152"/>
      <c r="N42" s="31">
        <f>+'Page 2'!N67</f>
        <v>0</v>
      </c>
    </row>
    <row r="43" spans="2:14" ht="15.75" thickBot="1" x14ac:dyDescent="0.3"/>
    <row r="44" spans="2:14" ht="15.75" thickBot="1" x14ac:dyDescent="0.3">
      <c r="B44" s="32" t="s">
        <v>34</v>
      </c>
      <c r="C44" s="33"/>
      <c r="D44" s="33"/>
      <c r="E44" s="33"/>
      <c r="F44" s="33"/>
      <c r="G44" s="33"/>
      <c r="H44" s="33"/>
      <c r="I44" s="33"/>
      <c r="J44" s="33"/>
      <c r="K44" s="33"/>
      <c r="L44" s="33"/>
      <c r="M44" s="153">
        <f>N38+N40+N42</f>
        <v>191.84</v>
      </c>
      <c r="N44" s="154"/>
    </row>
    <row r="45" spans="2:14" ht="15.75" thickBot="1" x14ac:dyDescent="0.3"/>
    <row r="46" spans="2:14" ht="21" customHeight="1" x14ac:dyDescent="0.25">
      <c r="B46" s="148" t="s">
        <v>58</v>
      </c>
      <c r="C46" s="149"/>
      <c r="D46" s="149"/>
      <c r="E46" s="149"/>
      <c r="F46" s="150"/>
      <c r="G46" s="34"/>
      <c r="H46" s="35"/>
      <c r="I46" s="156" t="s">
        <v>35</v>
      </c>
      <c r="J46" s="157"/>
      <c r="K46" s="157"/>
      <c r="L46" s="157"/>
      <c r="M46" s="157"/>
      <c r="N46" s="158"/>
    </row>
    <row r="47" spans="2:14" x14ac:dyDescent="0.25">
      <c r="B47" s="36">
        <v>3451</v>
      </c>
      <c r="C47" s="37">
        <v>27</v>
      </c>
      <c r="D47" s="37">
        <v>854</v>
      </c>
      <c r="E47" s="146" t="s">
        <v>32</v>
      </c>
      <c r="F47" s="147"/>
      <c r="G47" s="38"/>
      <c r="H47" s="35"/>
      <c r="I47" s="39" t="str">
        <f>CONCATENATE($B$47," ",$C$47)</f>
        <v>3451 27</v>
      </c>
      <c r="J47" s="40">
        <v>7960</v>
      </c>
      <c r="K47" s="40">
        <f>+D47</f>
        <v>854</v>
      </c>
      <c r="L47" s="138" t="str">
        <f>+E47</f>
        <v>0000 0000</v>
      </c>
      <c r="M47" s="139"/>
      <c r="N47" s="41">
        <f>+N38+N40</f>
        <v>191.84</v>
      </c>
    </row>
    <row r="48" spans="2:14" ht="15.75" thickBot="1" x14ac:dyDescent="0.3">
      <c r="B48" s="42" t="s">
        <v>81</v>
      </c>
      <c r="C48" s="43" t="s">
        <v>80</v>
      </c>
      <c r="D48" s="43" t="s">
        <v>82</v>
      </c>
      <c r="E48" s="144" t="s">
        <v>83</v>
      </c>
      <c r="F48" s="145"/>
      <c r="H48" s="35"/>
      <c r="I48" s="39" t="str">
        <f t="shared" ref="I48:I50" si="1">CONCATENATE($B$47," ",$C$47)</f>
        <v>3451 27</v>
      </c>
      <c r="J48" s="40">
        <v>5000</v>
      </c>
      <c r="K48" s="40">
        <f>+D47</f>
        <v>854</v>
      </c>
      <c r="L48" s="138" t="str">
        <f>+E47</f>
        <v>0000 0000</v>
      </c>
      <c r="M48" s="139"/>
      <c r="N48" s="41">
        <f ca="1">SUMIF('Page 2'!$L$61:$M$66,'PAGE 1'!J48,'Page 2'!$N$61:$N$66)</f>
        <v>0</v>
      </c>
    </row>
    <row r="49" spans="2:14" ht="20.25" customHeight="1" x14ac:dyDescent="0.25">
      <c r="H49" s="35"/>
      <c r="I49" s="39" t="str">
        <f t="shared" si="1"/>
        <v>3451 27</v>
      </c>
      <c r="J49" s="40">
        <v>7740</v>
      </c>
      <c r="K49" s="40">
        <f>+D47</f>
        <v>854</v>
      </c>
      <c r="L49" s="138" t="str">
        <f>+E47</f>
        <v>0000 0000</v>
      </c>
      <c r="M49" s="139"/>
      <c r="N49" s="41">
        <f ca="1">SUMIF('Page 2'!$L$61:$M$66,'PAGE 1'!J49,'Page 2'!$N$61:$N$66)</f>
        <v>0</v>
      </c>
    </row>
    <row r="50" spans="2:14" ht="19.5" customHeight="1" x14ac:dyDescent="0.25">
      <c r="I50" s="39" t="str">
        <f t="shared" si="1"/>
        <v>3451 27</v>
      </c>
      <c r="J50" s="40">
        <v>7737</v>
      </c>
      <c r="K50" s="40">
        <f>+D47</f>
        <v>854</v>
      </c>
      <c r="L50" s="138" t="str">
        <f>+E47</f>
        <v>0000 0000</v>
      </c>
      <c r="M50" s="139"/>
      <c r="N50" s="41">
        <f ca="1">SUMIF('Page 2'!$L$61:$M$66,'PAGE 1'!J50,'Page 2'!$N$61:$N$66)</f>
        <v>0</v>
      </c>
    </row>
    <row r="51" spans="2:14" ht="15.75" thickBot="1" x14ac:dyDescent="0.3">
      <c r="I51" s="44"/>
      <c r="J51" s="45"/>
      <c r="K51" s="45"/>
      <c r="L51" s="45"/>
      <c r="M51" s="45"/>
      <c r="N51" s="46"/>
    </row>
    <row r="52" spans="2:14" ht="19.5" customHeight="1" thickBot="1" x14ac:dyDescent="0.3">
      <c r="I52" s="47" t="s">
        <v>36</v>
      </c>
      <c r="J52" s="48"/>
      <c r="K52" s="48"/>
      <c r="L52" s="49"/>
      <c r="M52" s="141">
        <f ca="1">SUM(N47:N50)</f>
        <v>191.84</v>
      </c>
      <c r="N52" s="142"/>
    </row>
    <row r="53" spans="2:14" ht="28.7" customHeight="1" x14ac:dyDescent="0.25">
      <c r="B53" s="143"/>
      <c r="C53" s="143"/>
      <c r="D53" s="143"/>
      <c r="E53" s="143"/>
      <c r="F53" s="143"/>
      <c r="G53" s="50"/>
      <c r="H53" s="27"/>
    </row>
    <row r="54" spans="2:14" x14ac:dyDescent="0.25">
      <c r="B54" s="137" t="s">
        <v>76</v>
      </c>
      <c r="C54" s="137"/>
      <c r="D54" s="137"/>
      <c r="E54" s="137"/>
      <c r="F54" s="137"/>
      <c r="G54" s="1" t="s">
        <v>3</v>
      </c>
      <c r="H54" s="1"/>
      <c r="I54" s="155" t="s">
        <v>57</v>
      </c>
      <c r="J54" s="155"/>
      <c r="K54" s="155"/>
      <c r="L54" s="155"/>
      <c r="M54" s="155"/>
      <c r="N54" s="155"/>
    </row>
    <row r="55" spans="2:14" ht="26.25" customHeight="1" x14ac:dyDescent="0.25">
      <c r="B55" s="143"/>
      <c r="C55" s="143"/>
      <c r="D55" s="143"/>
      <c r="E55" s="143"/>
      <c r="F55" s="143"/>
      <c r="G55" s="50"/>
      <c r="H55" s="27"/>
      <c r="I55" s="155"/>
      <c r="J55" s="155"/>
      <c r="K55" s="155"/>
      <c r="L55" s="155"/>
      <c r="M55" s="155"/>
      <c r="N55" s="155"/>
    </row>
    <row r="56" spans="2:14" x14ac:dyDescent="0.25">
      <c r="B56" s="137" t="s">
        <v>77</v>
      </c>
      <c r="C56" s="137"/>
      <c r="D56" s="137"/>
      <c r="E56" s="137"/>
      <c r="F56" s="137"/>
      <c r="G56" s="1" t="s">
        <v>3</v>
      </c>
      <c r="H56" s="1"/>
      <c r="I56" s="155"/>
      <c r="J56" s="155"/>
      <c r="K56" s="155"/>
      <c r="L56" s="155"/>
      <c r="M56" s="155"/>
      <c r="N56" s="155"/>
    </row>
    <row r="57" spans="2:14" ht="27.2" customHeight="1" x14ac:dyDescent="0.25">
      <c r="B57" s="143"/>
      <c r="C57" s="143"/>
      <c r="D57" s="143"/>
      <c r="E57" s="143"/>
      <c r="F57" s="143"/>
      <c r="G57" s="50"/>
      <c r="H57" s="27"/>
      <c r="I57" s="155"/>
      <c r="J57" s="155"/>
      <c r="K57" s="155"/>
      <c r="L57" s="155"/>
      <c r="M57" s="155"/>
      <c r="N57" s="155"/>
    </row>
    <row r="58" spans="2:14" x14ac:dyDescent="0.25">
      <c r="B58" s="137" t="s">
        <v>78</v>
      </c>
      <c r="C58" s="137"/>
      <c r="D58" s="137"/>
      <c r="E58" s="137"/>
      <c r="F58" s="137"/>
      <c r="G58" s="1" t="s">
        <v>3</v>
      </c>
      <c r="H58" s="1"/>
    </row>
    <row r="59" spans="2:14" ht="27.2" customHeight="1" x14ac:dyDescent="0.25">
      <c r="B59" s="143"/>
      <c r="C59" s="143"/>
      <c r="D59" s="143"/>
      <c r="E59" s="143"/>
      <c r="F59" s="143"/>
      <c r="G59" s="50"/>
      <c r="H59" s="27"/>
      <c r="I59" s="143"/>
      <c r="J59" s="143"/>
      <c r="K59" s="143"/>
      <c r="L59" s="143"/>
      <c r="M59" s="143"/>
      <c r="N59" s="50"/>
    </row>
    <row r="60" spans="2:14" x14ac:dyDescent="0.25">
      <c r="B60" s="137" t="s">
        <v>79</v>
      </c>
      <c r="C60" s="137"/>
      <c r="D60" s="137"/>
      <c r="E60" s="137"/>
      <c r="F60" s="137"/>
      <c r="G60" s="1" t="s">
        <v>3</v>
      </c>
      <c r="H60" s="1"/>
      <c r="I60" s="140" t="s">
        <v>31</v>
      </c>
      <c r="J60" s="140"/>
      <c r="K60" s="140"/>
      <c r="L60" s="140"/>
      <c r="N60" s="1" t="s">
        <v>3</v>
      </c>
    </row>
    <row r="61" spans="2:14" x14ac:dyDescent="0.25">
      <c r="M61" s="51" t="s">
        <v>89</v>
      </c>
      <c r="N61" s="51"/>
    </row>
    <row r="67" spans="9:14" x14ac:dyDescent="0.25">
      <c r="I67" s="4" t="s">
        <v>74</v>
      </c>
      <c r="J67" s="4"/>
      <c r="K67" s="4"/>
      <c r="L67" s="4"/>
      <c r="M67" s="4"/>
      <c r="N67" s="4">
        <f>+B11</f>
        <v>43131</v>
      </c>
    </row>
    <row r="68" spans="9:14" x14ac:dyDescent="0.25">
      <c r="I68" s="4" t="s">
        <v>75</v>
      </c>
      <c r="J68" s="4"/>
      <c r="K68" s="4"/>
      <c r="L68" s="4"/>
      <c r="M68" s="4"/>
      <c r="N68" s="5">
        <v>43100</v>
      </c>
    </row>
  </sheetData>
  <sheetProtection algorithmName="SHA-512" hashValue="Kc4E0Nk8BlK9OIn16YA+QFR7En7hI9/d0xXLQwowQToDVDJze2Tp7hlX2LOTx0Tt3hIhAYOip6GPsikFbjqnCA==" saltValue="QV/SxcP941inRarcL4SKnQ==" spinCount="100000" sheet="1" objects="1" scenarios="1"/>
  <mergeCells count="105">
    <mergeCell ref="B60:F60"/>
    <mergeCell ref="I60:L60"/>
    <mergeCell ref="L50:M50"/>
    <mergeCell ref="M52:N52"/>
    <mergeCell ref="I54:N57"/>
    <mergeCell ref="B59:F59"/>
    <mergeCell ref="I59:M59"/>
    <mergeCell ref="B46:F46"/>
    <mergeCell ref="I46:N46"/>
    <mergeCell ref="E47:F47"/>
    <mergeCell ref="E48:F48"/>
    <mergeCell ref="L49:M49"/>
    <mergeCell ref="L33:M33"/>
    <mergeCell ref="B37:M37"/>
    <mergeCell ref="B42:M42"/>
    <mergeCell ref="M44:N44"/>
    <mergeCell ref="B7:C7"/>
    <mergeCell ref="B1:N1"/>
    <mergeCell ref="B2:N2"/>
    <mergeCell ref="B3:N3"/>
    <mergeCell ref="B5:N5"/>
    <mergeCell ref="B6:N6"/>
    <mergeCell ref="J7:N7"/>
    <mergeCell ref="B9:E9"/>
    <mergeCell ref="J11:L11"/>
    <mergeCell ref="F14:N14"/>
    <mergeCell ref="J9:N9"/>
    <mergeCell ref="C19:D19"/>
    <mergeCell ref="E19:G19"/>
    <mergeCell ref="H19:K19"/>
    <mergeCell ref="L19:M19"/>
    <mergeCell ref="B17:B18"/>
    <mergeCell ref="C17:K17"/>
    <mergeCell ref="L17:N17"/>
    <mergeCell ref="C18:D18"/>
    <mergeCell ref="E18:G18"/>
    <mergeCell ref="H18:K18"/>
    <mergeCell ref="L18:M18"/>
    <mergeCell ref="C20:D20"/>
    <mergeCell ref="E20:G20"/>
    <mergeCell ref="H20:K20"/>
    <mergeCell ref="L20:M20"/>
    <mergeCell ref="C21:D21"/>
    <mergeCell ref="E21:G21"/>
    <mergeCell ref="H21:K21"/>
    <mergeCell ref="L21:M21"/>
    <mergeCell ref="C22:D22"/>
    <mergeCell ref="E22:G22"/>
    <mergeCell ref="H22:K22"/>
    <mergeCell ref="L22:M22"/>
    <mergeCell ref="C23:D23"/>
    <mergeCell ref="E23:G23"/>
    <mergeCell ref="H23:K23"/>
    <mergeCell ref="L23:M23"/>
    <mergeCell ref="C24:D24"/>
    <mergeCell ref="E24:G24"/>
    <mergeCell ref="H24:K24"/>
    <mergeCell ref="L24:M24"/>
    <mergeCell ref="C25:D25"/>
    <mergeCell ref="E25:G25"/>
    <mergeCell ref="H25:K25"/>
    <mergeCell ref="L25:M25"/>
    <mergeCell ref="C26:D26"/>
    <mergeCell ref="E26:G26"/>
    <mergeCell ref="H26:K26"/>
    <mergeCell ref="L26:M26"/>
    <mergeCell ref="C27:D27"/>
    <mergeCell ref="E27:G27"/>
    <mergeCell ref="H27:K27"/>
    <mergeCell ref="L27:M27"/>
    <mergeCell ref="C28:D28"/>
    <mergeCell ref="E28:G28"/>
    <mergeCell ref="H28:K28"/>
    <mergeCell ref="L28:M28"/>
    <mergeCell ref="C29:D29"/>
    <mergeCell ref="E29:G29"/>
    <mergeCell ref="H29:K29"/>
    <mergeCell ref="L29:M29"/>
    <mergeCell ref="B35:M35"/>
    <mergeCell ref="C30:D30"/>
    <mergeCell ref="E30:G30"/>
    <mergeCell ref="H30:K30"/>
    <mergeCell ref="L30:M30"/>
    <mergeCell ref="C31:D31"/>
    <mergeCell ref="E31:G31"/>
    <mergeCell ref="H31:K31"/>
    <mergeCell ref="L31:M31"/>
    <mergeCell ref="C32:D32"/>
    <mergeCell ref="E32:G32"/>
    <mergeCell ref="H32:K32"/>
    <mergeCell ref="L32:M32"/>
    <mergeCell ref="C33:D33"/>
    <mergeCell ref="E33:G33"/>
    <mergeCell ref="H33:K33"/>
    <mergeCell ref="B36:M36"/>
    <mergeCell ref="B38:M38"/>
    <mergeCell ref="B40:M40"/>
    <mergeCell ref="L47:M47"/>
    <mergeCell ref="L48:M48"/>
    <mergeCell ref="B57:F57"/>
    <mergeCell ref="B58:F58"/>
    <mergeCell ref="B53:F53"/>
    <mergeCell ref="B54:F54"/>
    <mergeCell ref="B55:F55"/>
    <mergeCell ref="B56:F56"/>
  </mergeCells>
  <pageMargins left="0.7" right="0.7" top="0.25" bottom="0.25" header="0.3" footer="0.3"/>
  <pageSetup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B1:N75"/>
  <sheetViews>
    <sheetView topLeftCell="A13" workbookViewId="0">
      <selection activeCell="H19" sqref="H19:K19"/>
    </sheetView>
  </sheetViews>
  <sheetFormatPr defaultRowHeight="15" x14ac:dyDescent="0.25"/>
  <cols>
    <col min="1" max="1" width="1.28515625" style="3" customWidth="1"/>
    <col min="2" max="2" width="12.7109375" style="3" customWidth="1"/>
    <col min="3" max="3" width="10.85546875" style="3" customWidth="1"/>
    <col min="4" max="4" width="10.7109375" style="3" customWidth="1"/>
    <col min="5" max="5" width="9.42578125" style="3" customWidth="1"/>
    <col min="6" max="6" width="4.42578125" style="3" customWidth="1"/>
    <col min="7" max="7" width="12.140625" style="3" customWidth="1"/>
    <col min="8" max="8" width="1.7109375" style="3" customWidth="1"/>
    <col min="9" max="9" width="11" style="3" customWidth="1"/>
    <col min="10" max="10" width="10.85546875" style="3" customWidth="1"/>
    <col min="11" max="11" width="6.5703125" style="3" customWidth="1"/>
    <col min="12" max="12" width="7" style="3" customWidth="1"/>
    <col min="13" max="13" width="6.42578125" style="3" customWidth="1"/>
    <col min="14" max="14" width="15.140625" style="3" customWidth="1"/>
    <col min="15" max="15" width="1.85546875" style="3" customWidth="1"/>
    <col min="16" max="16384" width="9.140625" style="3"/>
  </cols>
  <sheetData>
    <row r="1" spans="2:14" ht="15.75" x14ac:dyDescent="0.25">
      <c r="B1" s="194" t="s">
        <v>0</v>
      </c>
      <c r="C1" s="194"/>
      <c r="D1" s="194"/>
      <c r="E1" s="194"/>
      <c r="F1" s="194"/>
      <c r="G1" s="194"/>
      <c r="H1" s="194"/>
      <c r="I1" s="194"/>
      <c r="J1" s="194"/>
      <c r="K1" s="194"/>
      <c r="L1" s="194"/>
      <c r="M1" s="194"/>
      <c r="N1" s="194"/>
    </row>
    <row r="2" spans="2:14" ht="4.5" customHeight="1" x14ac:dyDescent="0.25">
      <c r="B2" s="6"/>
      <c r="C2" s="6"/>
      <c r="D2" s="6"/>
      <c r="E2" s="6"/>
      <c r="F2" s="6"/>
      <c r="G2" s="6"/>
      <c r="H2" s="6"/>
      <c r="I2" s="6"/>
      <c r="J2" s="6"/>
      <c r="K2" s="6"/>
      <c r="L2" s="6"/>
      <c r="M2" s="6"/>
      <c r="N2" s="6"/>
    </row>
    <row r="3" spans="2:14" ht="15.75" x14ac:dyDescent="0.25">
      <c r="B3" s="194" t="s">
        <v>90</v>
      </c>
      <c r="C3" s="194"/>
      <c r="D3" s="194"/>
      <c r="E3" s="194"/>
      <c r="F3" s="194"/>
      <c r="G3" s="194"/>
      <c r="H3" s="194"/>
      <c r="I3" s="194"/>
      <c r="J3" s="194"/>
      <c r="K3" s="194"/>
      <c r="L3" s="194"/>
      <c r="M3" s="194"/>
      <c r="N3" s="194"/>
    </row>
    <row r="4" spans="2:14" ht="15.75" x14ac:dyDescent="0.25">
      <c r="B4" s="194" t="s">
        <v>1</v>
      </c>
      <c r="C4" s="194"/>
      <c r="D4" s="194"/>
      <c r="E4" s="194"/>
      <c r="F4" s="194"/>
      <c r="G4" s="194"/>
      <c r="H4" s="194"/>
      <c r="I4" s="194"/>
      <c r="J4" s="194"/>
      <c r="K4" s="194"/>
      <c r="L4" s="194"/>
      <c r="M4" s="194"/>
      <c r="N4" s="194"/>
    </row>
    <row r="5" spans="2:14" ht="5.25" customHeight="1" x14ac:dyDescent="0.3">
      <c r="B5" s="52"/>
      <c r="C5" s="52"/>
      <c r="D5" s="52"/>
      <c r="E5" s="52"/>
      <c r="F5" s="52"/>
      <c r="G5" s="52"/>
      <c r="H5" s="52"/>
      <c r="I5" s="52"/>
      <c r="J5" s="52"/>
      <c r="K5" s="52"/>
      <c r="L5" s="52"/>
      <c r="M5" s="52"/>
      <c r="N5" s="52"/>
    </row>
    <row r="6" spans="2:14" x14ac:dyDescent="0.25">
      <c r="B6" s="244">
        <f>+'PAGE 1'!B7:C7</f>
        <v>0</v>
      </c>
      <c r="C6" s="244"/>
      <c r="D6" s="7"/>
      <c r="E6" s="7"/>
      <c r="F6" s="7"/>
      <c r="G6" s="7"/>
      <c r="H6" s="7"/>
      <c r="I6" s="7"/>
      <c r="J6" s="245">
        <f>'PAGE 1'!B9</f>
        <v>0</v>
      </c>
      <c r="K6" s="245"/>
      <c r="L6" s="245"/>
      <c r="M6" s="245"/>
      <c r="N6" s="53"/>
    </row>
    <row r="7" spans="2:14" x14ac:dyDescent="0.25">
      <c r="B7" s="7" t="s">
        <v>25</v>
      </c>
      <c r="C7" s="7"/>
      <c r="D7" s="7"/>
      <c r="E7" s="7"/>
      <c r="F7" s="7"/>
      <c r="G7" s="7"/>
      <c r="H7" s="7"/>
      <c r="I7" s="7"/>
      <c r="J7" s="7" t="s">
        <v>26</v>
      </c>
      <c r="K7" s="7"/>
      <c r="L7" s="7"/>
      <c r="M7" s="7"/>
      <c r="N7" s="54"/>
    </row>
    <row r="8" spans="2:14" x14ac:dyDescent="0.25">
      <c r="B8" s="7"/>
      <c r="C8" s="7"/>
      <c r="D8" s="7"/>
      <c r="E8" s="7"/>
      <c r="F8" s="7"/>
      <c r="G8" s="7"/>
      <c r="H8" s="7"/>
      <c r="I8" s="7"/>
      <c r="J8" s="7"/>
      <c r="K8" s="7"/>
      <c r="L8" s="7"/>
      <c r="M8" s="7"/>
      <c r="N8" s="7"/>
    </row>
    <row r="9" spans="2:14" x14ac:dyDescent="0.25">
      <c r="B9" s="7" t="s">
        <v>71</v>
      </c>
      <c r="C9" s="7"/>
      <c r="D9" s="246">
        <f>+'PAGE 1'!B11</f>
        <v>0</v>
      </c>
      <c r="E9" s="247"/>
      <c r="F9" s="7"/>
      <c r="G9" s="7"/>
      <c r="H9" s="7"/>
      <c r="I9" s="7"/>
      <c r="J9" s="7"/>
      <c r="K9" s="7"/>
      <c r="L9" s="7"/>
      <c r="M9" s="7"/>
      <c r="N9" s="7"/>
    </row>
    <row r="10" spans="2:14" ht="5.25" customHeight="1" thickBot="1" x14ac:dyDescent="0.3">
      <c r="F10" s="16"/>
      <c r="G10" s="16"/>
      <c r="H10" s="16"/>
      <c r="I10" s="16"/>
      <c r="J10" s="16"/>
      <c r="K10" s="16"/>
      <c r="L10" s="16"/>
      <c r="M10" s="16"/>
      <c r="N10" s="16"/>
    </row>
    <row r="11" spans="2:14" ht="16.5" thickTop="1" thickBot="1" x14ac:dyDescent="0.3">
      <c r="B11" s="17" t="s">
        <v>60</v>
      </c>
      <c r="C11" s="18"/>
      <c r="D11" s="18"/>
      <c r="E11" s="18"/>
      <c r="F11" s="18"/>
      <c r="G11" s="18"/>
      <c r="H11" s="18"/>
      <c r="I11" s="18"/>
      <c r="J11" s="18"/>
      <c r="K11" s="18"/>
      <c r="L11" s="19"/>
      <c r="M11" s="19"/>
      <c r="N11" s="20"/>
    </row>
    <row r="12" spans="2:14" x14ac:dyDescent="0.25">
      <c r="B12" s="183" t="s">
        <v>3</v>
      </c>
      <c r="C12" s="173" t="s">
        <v>7</v>
      </c>
      <c r="D12" s="174"/>
      <c r="E12" s="174"/>
      <c r="F12" s="174"/>
      <c r="G12" s="174"/>
      <c r="H12" s="174"/>
      <c r="I12" s="174"/>
      <c r="J12" s="175"/>
      <c r="K12" s="176"/>
      <c r="L12" s="174" t="s">
        <v>8</v>
      </c>
      <c r="M12" s="174"/>
      <c r="N12" s="176"/>
    </row>
    <row r="13" spans="2:14" ht="15.75" thickBot="1" x14ac:dyDescent="0.3">
      <c r="B13" s="184"/>
      <c r="C13" s="177" t="s">
        <v>4</v>
      </c>
      <c r="D13" s="172"/>
      <c r="E13" s="170" t="s">
        <v>5</v>
      </c>
      <c r="F13" s="171"/>
      <c r="G13" s="172"/>
      <c r="H13" s="171" t="s">
        <v>42</v>
      </c>
      <c r="I13" s="185"/>
      <c r="J13" s="185"/>
      <c r="K13" s="186"/>
      <c r="L13" s="177" t="s">
        <v>6</v>
      </c>
      <c r="M13" s="180"/>
      <c r="N13" s="55">
        <f>+'PAGE 1'!N18</f>
        <v>0.57499999999999996</v>
      </c>
    </row>
    <row r="14" spans="2:14" x14ac:dyDescent="0.25">
      <c r="B14" s="56">
        <v>43122</v>
      </c>
      <c r="C14" s="262" t="s">
        <v>41</v>
      </c>
      <c r="D14" s="263"/>
      <c r="E14" s="264" t="s">
        <v>43</v>
      </c>
      <c r="F14" s="265"/>
      <c r="G14" s="263"/>
      <c r="H14" s="265" t="s">
        <v>51</v>
      </c>
      <c r="I14" s="265"/>
      <c r="J14" s="265"/>
      <c r="K14" s="266"/>
      <c r="L14" s="267">
        <v>22</v>
      </c>
      <c r="M14" s="268"/>
      <c r="N14" s="23">
        <f>+L14*N13</f>
        <v>12.649999999999999</v>
      </c>
    </row>
    <row r="15" spans="2:14" x14ac:dyDescent="0.25">
      <c r="B15" s="57">
        <v>43123</v>
      </c>
      <c r="C15" s="269" t="s">
        <v>41</v>
      </c>
      <c r="D15" s="270"/>
      <c r="E15" s="271" t="s">
        <v>53</v>
      </c>
      <c r="F15" s="272"/>
      <c r="G15" s="270"/>
      <c r="H15" s="272" t="s">
        <v>53</v>
      </c>
      <c r="I15" s="272"/>
      <c r="J15" s="272"/>
      <c r="K15" s="273"/>
      <c r="L15" s="272">
        <v>34</v>
      </c>
      <c r="M15" s="274"/>
      <c r="N15" s="25">
        <f>L15*$N$13</f>
        <v>19.549999999999997</v>
      </c>
    </row>
    <row r="16" spans="2:14" x14ac:dyDescent="0.25">
      <c r="B16" s="57">
        <v>43130</v>
      </c>
      <c r="C16" s="269" t="s">
        <v>41</v>
      </c>
      <c r="D16" s="270"/>
      <c r="E16" s="271" t="s">
        <v>53</v>
      </c>
      <c r="F16" s="272"/>
      <c r="G16" s="270"/>
      <c r="H16" s="272" t="s">
        <v>53</v>
      </c>
      <c r="I16" s="272"/>
      <c r="J16" s="272"/>
      <c r="K16" s="273"/>
      <c r="L16" s="272">
        <v>45</v>
      </c>
      <c r="M16" s="274"/>
      <c r="N16" s="25">
        <f t="shared" ref="N16:N36" si="0">L16*$N$13</f>
        <v>25.874999999999996</v>
      </c>
    </row>
    <row r="17" spans="2:14" x14ac:dyDescent="0.25">
      <c r="B17" s="24"/>
      <c r="C17" s="161"/>
      <c r="D17" s="162"/>
      <c r="E17" s="163"/>
      <c r="F17" s="164"/>
      <c r="G17" s="162"/>
      <c r="H17" s="164"/>
      <c r="I17" s="164"/>
      <c r="J17" s="164"/>
      <c r="K17" s="165"/>
      <c r="L17" s="164"/>
      <c r="M17" s="166"/>
      <c r="N17" s="25">
        <f t="shared" si="0"/>
        <v>0</v>
      </c>
    </row>
    <row r="18" spans="2:14" x14ac:dyDescent="0.25">
      <c r="B18" s="24"/>
      <c r="C18" s="161"/>
      <c r="D18" s="162"/>
      <c r="E18" s="163"/>
      <c r="F18" s="164"/>
      <c r="G18" s="162"/>
      <c r="H18" s="164"/>
      <c r="I18" s="164"/>
      <c r="J18" s="164"/>
      <c r="K18" s="165"/>
      <c r="L18" s="164"/>
      <c r="M18" s="166"/>
      <c r="N18" s="25">
        <f t="shared" si="0"/>
        <v>0</v>
      </c>
    </row>
    <row r="19" spans="2:14" x14ac:dyDescent="0.25">
      <c r="B19" s="24"/>
      <c r="C19" s="161"/>
      <c r="D19" s="162"/>
      <c r="E19" s="163"/>
      <c r="F19" s="164"/>
      <c r="G19" s="162"/>
      <c r="H19" s="164"/>
      <c r="I19" s="164"/>
      <c r="J19" s="164"/>
      <c r="K19" s="165"/>
      <c r="L19" s="164"/>
      <c r="M19" s="166"/>
      <c r="N19" s="25">
        <f t="shared" si="0"/>
        <v>0</v>
      </c>
    </row>
    <row r="20" spans="2:14" x14ac:dyDescent="0.25">
      <c r="B20" s="24"/>
      <c r="C20" s="161"/>
      <c r="D20" s="162"/>
      <c r="E20" s="163"/>
      <c r="F20" s="164"/>
      <c r="G20" s="162"/>
      <c r="H20" s="164"/>
      <c r="I20" s="164"/>
      <c r="J20" s="164"/>
      <c r="K20" s="165"/>
      <c r="L20" s="164"/>
      <c r="M20" s="166"/>
      <c r="N20" s="25">
        <f t="shared" si="0"/>
        <v>0</v>
      </c>
    </row>
    <row r="21" spans="2:14" x14ac:dyDescent="0.25">
      <c r="B21" s="24"/>
      <c r="C21" s="161"/>
      <c r="D21" s="162"/>
      <c r="E21" s="163"/>
      <c r="F21" s="164"/>
      <c r="G21" s="162"/>
      <c r="H21" s="164"/>
      <c r="I21" s="164"/>
      <c r="J21" s="164"/>
      <c r="K21" s="165"/>
      <c r="L21" s="164"/>
      <c r="M21" s="166"/>
      <c r="N21" s="25">
        <f t="shared" si="0"/>
        <v>0</v>
      </c>
    </row>
    <row r="22" spans="2:14" x14ac:dyDescent="0.25">
      <c r="B22" s="24"/>
      <c r="C22" s="161"/>
      <c r="D22" s="162"/>
      <c r="E22" s="163"/>
      <c r="F22" s="164"/>
      <c r="G22" s="162"/>
      <c r="H22" s="164"/>
      <c r="I22" s="164"/>
      <c r="J22" s="164"/>
      <c r="K22" s="165"/>
      <c r="L22" s="164"/>
      <c r="M22" s="166"/>
      <c r="N22" s="25">
        <f t="shared" si="0"/>
        <v>0</v>
      </c>
    </row>
    <row r="23" spans="2:14" x14ac:dyDescent="0.25">
      <c r="B23" s="24"/>
      <c r="C23" s="161"/>
      <c r="D23" s="162"/>
      <c r="E23" s="163"/>
      <c r="F23" s="164"/>
      <c r="G23" s="162"/>
      <c r="H23" s="164"/>
      <c r="I23" s="164"/>
      <c r="J23" s="164"/>
      <c r="K23" s="165"/>
      <c r="L23" s="164"/>
      <c r="M23" s="166"/>
      <c r="N23" s="25">
        <f t="shared" si="0"/>
        <v>0</v>
      </c>
    </row>
    <row r="24" spans="2:14" x14ac:dyDescent="0.25">
      <c r="B24" s="24"/>
      <c r="C24" s="161"/>
      <c r="D24" s="162"/>
      <c r="E24" s="163"/>
      <c r="F24" s="164"/>
      <c r="G24" s="162"/>
      <c r="H24" s="164"/>
      <c r="I24" s="164"/>
      <c r="J24" s="164"/>
      <c r="K24" s="165"/>
      <c r="L24" s="164"/>
      <c r="M24" s="166"/>
      <c r="N24" s="25">
        <f t="shared" si="0"/>
        <v>0</v>
      </c>
    </row>
    <row r="25" spans="2:14" x14ac:dyDescent="0.25">
      <c r="B25" s="24"/>
      <c r="C25" s="161"/>
      <c r="D25" s="162"/>
      <c r="E25" s="163"/>
      <c r="F25" s="164"/>
      <c r="G25" s="162"/>
      <c r="H25" s="164"/>
      <c r="I25" s="164"/>
      <c r="J25" s="164"/>
      <c r="K25" s="165"/>
      <c r="L25" s="164"/>
      <c r="M25" s="166"/>
      <c r="N25" s="25">
        <f t="shared" si="0"/>
        <v>0</v>
      </c>
    </row>
    <row r="26" spans="2:14" x14ac:dyDescent="0.25">
      <c r="B26" s="24"/>
      <c r="C26" s="161"/>
      <c r="D26" s="162"/>
      <c r="E26" s="163"/>
      <c r="F26" s="164"/>
      <c r="G26" s="162"/>
      <c r="H26" s="164"/>
      <c r="I26" s="164"/>
      <c r="J26" s="164"/>
      <c r="K26" s="165"/>
      <c r="L26" s="164"/>
      <c r="M26" s="166"/>
      <c r="N26" s="25">
        <f t="shared" si="0"/>
        <v>0</v>
      </c>
    </row>
    <row r="27" spans="2:14" x14ac:dyDescent="0.25">
      <c r="B27" s="24"/>
      <c r="C27" s="161"/>
      <c r="D27" s="162"/>
      <c r="E27" s="163"/>
      <c r="F27" s="164"/>
      <c r="G27" s="162"/>
      <c r="H27" s="164"/>
      <c r="I27" s="164"/>
      <c r="J27" s="164"/>
      <c r="K27" s="165"/>
      <c r="L27" s="164"/>
      <c r="M27" s="166"/>
      <c r="N27" s="25">
        <f t="shared" si="0"/>
        <v>0</v>
      </c>
    </row>
    <row r="28" spans="2:14" x14ac:dyDescent="0.25">
      <c r="B28" s="24"/>
      <c r="C28" s="161"/>
      <c r="D28" s="162"/>
      <c r="E28" s="163"/>
      <c r="F28" s="164"/>
      <c r="G28" s="162"/>
      <c r="H28" s="164"/>
      <c r="I28" s="164"/>
      <c r="J28" s="164"/>
      <c r="K28" s="165"/>
      <c r="L28" s="164"/>
      <c r="M28" s="166"/>
      <c r="N28" s="25">
        <f t="shared" si="0"/>
        <v>0</v>
      </c>
    </row>
    <row r="29" spans="2:14" x14ac:dyDescent="0.25">
      <c r="B29" s="24"/>
      <c r="C29" s="161"/>
      <c r="D29" s="162"/>
      <c r="E29" s="163"/>
      <c r="F29" s="164"/>
      <c r="G29" s="162"/>
      <c r="H29" s="164"/>
      <c r="I29" s="164"/>
      <c r="J29" s="164"/>
      <c r="K29" s="165"/>
      <c r="L29" s="164"/>
      <c r="M29" s="166"/>
      <c r="N29" s="25">
        <f t="shared" si="0"/>
        <v>0</v>
      </c>
    </row>
    <row r="30" spans="2:14" x14ac:dyDescent="0.25">
      <c r="B30" s="24"/>
      <c r="C30" s="161"/>
      <c r="D30" s="162"/>
      <c r="E30" s="163"/>
      <c r="F30" s="164"/>
      <c r="G30" s="162"/>
      <c r="H30" s="164"/>
      <c r="I30" s="164"/>
      <c r="J30" s="164"/>
      <c r="K30" s="165"/>
      <c r="L30" s="164"/>
      <c r="M30" s="166"/>
      <c r="N30" s="25">
        <f t="shared" si="0"/>
        <v>0</v>
      </c>
    </row>
    <row r="31" spans="2:14" x14ac:dyDescent="0.25">
      <c r="B31" s="24"/>
      <c r="C31" s="161"/>
      <c r="D31" s="162"/>
      <c r="E31" s="163"/>
      <c r="F31" s="164"/>
      <c r="G31" s="162"/>
      <c r="H31" s="164"/>
      <c r="I31" s="164"/>
      <c r="J31" s="164"/>
      <c r="K31" s="165"/>
      <c r="L31" s="164"/>
      <c r="M31" s="166"/>
      <c r="N31" s="25">
        <f t="shared" si="0"/>
        <v>0</v>
      </c>
    </row>
    <row r="32" spans="2:14" x14ac:dyDescent="0.25">
      <c r="B32" s="24"/>
      <c r="C32" s="161"/>
      <c r="D32" s="162"/>
      <c r="E32" s="163"/>
      <c r="F32" s="164"/>
      <c r="G32" s="162"/>
      <c r="H32" s="164"/>
      <c r="I32" s="164"/>
      <c r="J32" s="164"/>
      <c r="K32" s="165"/>
      <c r="L32" s="164"/>
      <c r="M32" s="166"/>
      <c r="N32" s="25">
        <f t="shared" si="0"/>
        <v>0</v>
      </c>
    </row>
    <row r="33" spans="2:14" x14ac:dyDescent="0.25">
      <c r="B33" s="24"/>
      <c r="C33" s="161"/>
      <c r="D33" s="162"/>
      <c r="E33" s="163"/>
      <c r="F33" s="164"/>
      <c r="G33" s="162"/>
      <c r="H33" s="164"/>
      <c r="I33" s="164"/>
      <c r="J33" s="164"/>
      <c r="K33" s="165"/>
      <c r="L33" s="164"/>
      <c r="M33" s="166"/>
      <c r="N33" s="25">
        <f t="shared" si="0"/>
        <v>0</v>
      </c>
    </row>
    <row r="34" spans="2:14" x14ac:dyDescent="0.25">
      <c r="B34" s="24"/>
      <c r="C34" s="161"/>
      <c r="D34" s="162"/>
      <c r="E34" s="163"/>
      <c r="F34" s="164"/>
      <c r="G34" s="162"/>
      <c r="H34" s="164"/>
      <c r="I34" s="164"/>
      <c r="J34" s="164"/>
      <c r="K34" s="165"/>
      <c r="L34" s="164"/>
      <c r="M34" s="166"/>
      <c r="N34" s="25">
        <f t="shared" si="0"/>
        <v>0</v>
      </c>
    </row>
    <row r="35" spans="2:14" x14ac:dyDescent="0.25">
      <c r="B35" s="24"/>
      <c r="C35" s="161"/>
      <c r="D35" s="162"/>
      <c r="E35" s="163"/>
      <c r="F35" s="164"/>
      <c r="G35" s="162"/>
      <c r="H35" s="164"/>
      <c r="I35" s="164"/>
      <c r="J35" s="164"/>
      <c r="K35" s="165"/>
      <c r="L35" s="164"/>
      <c r="M35" s="166"/>
      <c r="N35" s="25">
        <f t="shared" si="0"/>
        <v>0</v>
      </c>
    </row>
    <row r="36" spans="2:14" x14ac:dyDescent="0.25">
      <c r="B36" s="24"/>
      <c r="C36" s="161"/>
      <c r="D36" s="162"/>
      <c r="E36" s="163"/>
      <c r="F36" s="164"/>
      <c r="G36" s="162"/>
      <c r="H36" s="164"/>
      <c r="I36" s="164"/>
      <c r="J36" s="164"/>
      <c r="K36" s="165"/>
      <c r="L36" s="164"/>
      <c r="M36" s="166"/>
      <c r="N36" s="25">
        <f t="shared" si="0"/>
        <v>0</v>
      </c>
    </row>
    <row r="37" spans="2:14" ht="3" customHeight="1" thickBot="1" x14ac:dyDescent="0.3">
      <c r="B37" s="58"/>
      <c r="C37" s="59"/>
      <c r="D37" s="59"/>
      <c r="E37" s="59"/>
      <c r="F37" s="59"/>
      <c r="G37" s="59"/>
      <c r="H37" s="59"/>
      <c r="I37" s="59"/>
      <c r="J37" s="59"/>
      <c r="K37" s="60"/>
      <c r="L37" s="59"/>
      <c r="M37" s="59"/>
      <c r="N37" s="61"/>
    </row>
    <row r="38" spans="2:14" ht="15.75" thickBot="1" x14ac:dyDescent="0.3">
      <c r="B38" s="222" t="s">
        <v>54</v>
      </c>
      <c r="C38" s="223"/>
      <c r="D38" s="223"/>
      <c r="E38" s="223"/>
      <c r="F38" s="223"/>
      <c r="G38" s="223"/>
      <c r="H38" s="223"/>
      <c r="I38" s="223"/>
      <c r="J38" s="223"/>
      <c r="K38" s="223"/>
      <c r="L38" s="223"/>
      <c r="M38" s="224"/>
      <c r="N38" s="30">
        <f>SUM(N14:N37)</f>
        <v>58.074999999999989</v>
      </c>
    </row>
    <row r="39" spans="2:14" ht="9.1999999999999993" customHeight="1" thickBot="1" x14ac:dyDescent="0.3"/>
    <row r="40" spans="2:14" ht="16.5" thickTop="1" thickBot="1" x14ac:dyDescent="0.3">
      <c r="B40" s="17" t="s">
        <v>64</v>
      </c>
      <c r="C40" s="19"/>
      <c r="D40" s="19"/>
      <c r="E40" s="19"/>
      <c r="F40" s="19"/>
      <c r="G40" s="19"/>
      <c r="H40" s="19"/>
      <c r="I40" s="19"/>
      <c r="J40" s="19"/>
      <c r="K40" s="19"/>
      <c r="L40" s="19"/>
      <c r="M40" s="19"/>
      <c r="N40" s="20"/>
    </row>
    <row r="41" spans="2:14" x14ac:dyDescent="0.25">
      <c r="B41" s="173" t="s">
        <v>3</v>
      </c>
      <c r="C41" s="225" t="s">
        <v>9</v>
      </c>
      <c r="D41" s="227" t="s">
        <v>10</v>
      </c>
      <c r="E41" s="229" t="s">
        <v>11</v>
      </c>
      <c r="F41" s="229"/>
      <c r="G41" s="230"/>
      <c r="H41" s="230"/>
      <c r="I41" s="231"/>
      <c r="J41" s="173" t="s">
        <v>17</v>
      </c>
      <c r="K41" s="174"/>
      <c r="L41" s="174"/>
      <c r="M41" s="174"/>
      <c r="N41" s="234"/>
    </row>
    <row r="42" spans="2:14" ht="15.75" thickBot="1" x14ac:dyDescent="0.3">
      <c r="B42" s="177"/>
      <c r="C42" s="226"/>
      <c r="D42" s="228"/>
      <c r="E42" s="232"/>
      <c r="F42" s="232"/>
      <c r="G42" s="232"/>
      <c r="H42" s="232"/>
      <c r="I42" s="233"/>
      <c r="J42" s="62" t="s">
        <v>12</v>
      </c>
      <c r="K42" s="63" t="s">
        <v>13</v>
      </c>
      <c r="L42" s="63" t="s">
        <v>14</v>
      </c>
      <c r="M42" s="63" t="s">
        <v>15</v>
      </c>
      <c r="N42" s="64" t="s">
        <v>16</v>
      </c>
    </row>
    <row r="43" spans="2:14" x14ac:dyDescent="0.25">
      <c r="B43" s="56">
        <v>43128</v>
      </c>
      <c r="C43" s="65">
        <v>0.29166666666666669</v>
      </c>
      <c r="D43" s="66"/>
      <c r="E43" s="280" t="s">
        <v>45</v>
      </c>
      <c r="F43" s="280"/>
      <c r="G43" s="280"/>
      <c r="H43" s="280"/>
      <c r="I43" s="281"/>
      <c r="J43" s="67"/>
      <c r="K43" s="68"/>
      <c r="L43" s="68">
        <v>15</v>
      </c>
      <c r="M43" s="68">
        <v>23</v>
      </c>
      <c r="N43" s="69">
        <f>SUM(J43:M43)</f>
        <v>38</v>
      </c>
    </row>
    <row r="44" spans="2:14" x14ac:dyDescent="0.25">
      <c r="B44" s="57">
        <v>43129</v>
      </c>
      <c r="C44" s="70"/>
      <c r="D44" s="71"/>
      <c r="E44" s="277" t="s">
        <v>45</v>
      </c>
      <c r="F44" s="278"/>
      <c r="G44" s="278"/>
      <c r="H44" s="278"/>
      <c r="I44" s="279"/>
      <c r="J44" s="72"/>
      <c r="K44" s="73">
        <v>13</v>
      </c>
      <c r="L44" s="73">
        <v>15</v>
      </c>
      <c r="M44" s="73">
        <v>23</v>
      </c>
      <c r="N44" s="74">
        <f t="shared" ref="N44:N47" si="1">SUM(J44:M44)</f>
        <v>51</v>
      </c>
    </row>
    <row r="45" spans="2:14" x14ac:dyDescent="0.25">
      <c r="B45" s="57">
        <v>43130</v>
      </c>
      <c r="C45" s="70"/>
      <c r="D45" s="75">
        <v>0.75</v>
      </c>
      <c r="E45" s="277" t="s">
        <v>45</v>
      </c>
      <c r="F45" s="278"/>
      <c r="G45" s="278"/>
      <c r="H45" s="278"/>
      <c r="I45" s="279"/>
      <c r="J45" s="72">
        <v>326</v>
      </c>
      <c r="K45" s="73">
        <v>13</v>
      </c>
      <c r="L45" s="73">
        <v>15</v>
      </c>
      <c r="M45" s="73"/>
      <c r="N45" s="74">
        <f t="shared" si="1"/>
        <v>354</v>
      </c>
    </row>
    <row r="46" spans="2:14" x14ac:dyDescent="0.25">
      <c r="B46" s="24"/>
      <c r="C46" s="76"/>
      <c r="D46" s="77"/>
      <c r="E46" s="218"/>
      <c r="F46" s="218"/>
      <c r="G46" s="218"/>
      <c r="H46" s="218"/>
      <c r="I46" s="219"/>
      <c r="J46" s="78"/>
      <c r="K46" s="79"/>
      <c r="L46" s="79"/>
      <c r="M46" s="79"/>
      <c r="N46" s="74">
        <f t="shared" si="1"/>
        <v>0</v>
      </c>
    </row>
    <row r="47" spans="2:14" ht="15.75" thickBot="1" x14ac:dyDescent="0.3">
      <c r="B47" s="80"/>
      <c r="C47" s="81"/>
      <c r="D47" s="82"/>
      <c r="E47" s="220"/>
      <c r="F47" s="220"/>
      <c r="G47" s="220"/>
      <c r="H47" s="220"/>
      <c r="I47" s="221"/>
      <c r="J47" s="83"/>
      <c r="K47" s="84"/>
      <c r="L47" s="84"/>
      <c r="M47" s="84"/>
      <c r="N47" s="85">
        <f t="shared" si="1"/>
        <v>0</v>
      </c>
    </row>
    <row r="48" spans="2:14" ht="16.5" thickTop="1" thickBot="1" x14ac:dyDescent="0.3">
      <c r="B48" s="86" t="s">
        <v>3</v>
      </c>
      <c r="C48" s="235" t="s">
        <v>65</v>
      </c>
      <c r="D48" s="236"/>
      <c r="E48" s="236"/>
      <c r="F48" s="236"/>
      <c r="G48" s="236"/>
      <c r="H48" s="236"/>
      <c r="I48" s="237"/>
      <c r="J48" s="87"/>
      <c r="K48" s="88"/>
      <c r="L48" s="88"/>
      <c r="M48" s="88"/>
      <c r="N48" s="89"/>
    </row>
    <row r="49" spans="2:14" x14ac:dyDescent="0.25">
      <c r="B49" s="22">
        <v>43128</v>
      </c>
      <c r="C49" s="238" t="s">
        <v>67</v>
      </c>
      <c r="D49" s="239"/>
      <c r="E49" s="239"/>
      <c r="F49" s="239"/>
      <c r="G49" s="239"/>
      <c r="H49" s="239"/>
      <c r="I49" s="240"/>
      <c r="J49" s="90"/>
      <c r="K49" s="91"/>
      <c r="L49" s="91"/>
      <c r="M49" s="91"/>
      <c r="N49" s="92">
        <v>10</v>
      </c>
    </row>
    <row r="50" spans="2:14" ht="15" customHeight="1" x14ac:dyDescent="0.25">
      <c r="B50" s="24">
        <v>43128</v>
      </c>
      <c r="C50" s="241" t="s">
        <v>68</v>
      </c>
      <c r="D50" s="242"/>
      <c r="E50" s="242"/>
      <c r="F50" s="242"/>
      <c r="G50" s="242"/>
      <c r="H50" s="242"/>
      <c r="I50" s="243"/>
      <c r="J50" s="93"/>
      <c r="K50" s="94"/>
      <c r="L50" s="94"/>
      <c r="M50" s="94"/>
      <c r="N50" s="95">
        <v>25</v>
      </c>
    </row>
    <row r="51" spans="2:14" ht="15" customHeight="1" x14ac:dyDescent="0.25">
      <c r="B51" s="24">
        <v>43130</v>
      </c>
      <c r="C51" s="241" t="s">
        <v>69</v>
      </c>
      <c r="D51" s="242"/>
      <c r="E51" s="242"/>
      <c r="F51" s="242"/>
      <c r="G51" s="242"/>
      <c r="H51" s="242"/>
      <c r="I51" s="243"/>
      <c r="J51" s="93"/>
      <c r="K51" s="94"/>
      <c r="L51" s="94"/>
      <c r="M51" s="94"/>
      <c r="N51" s="95">
        <v>35</v>
      </c>
    </row>
    <row r="52" spans="2:14" x14ac:dyDescent="0.25">
      <c r="B52" s="24"/>
      <c r="C52" s="241"/>
      <c r="D52" s="242"/>
      <c r="E52" s="242"/>
      <c r="F52" s="242"/>
      <c r="G52" s="242"/>
      <c r="H52" s="242"/>
      <c r="I52" s="243"/>
      <c r="J52" s="93"/>
      <c r="K52" s="94"/>
      <c r="L52" s="94"/>
      <c r="M52" s="94"/>
      <c r="N52" s="95"/>
    </row>
    <row r="53" spans="2:14" x14ac:dyDescent="0.25">
      <c r="B53" s="24"/>
      <c r="C53" s="241"/>
      <c r="D53" s="242"/>
      <c r="E53" s="242"/>
      <c r="F53" s="242"/>
      <c r="G53" s="242"/>
      <c r="H53" s="242"/>
      <c r="I53" s="243"/>
      <c r="J53" s="93"/>
      <c r="K53" s="94"/>
      <c r="L53" s="94"/>
      <c r="M53" s="94"/>
      <c r="N53" s="95"/>
    </row>
    <row r="54" spans="2:14" ht="3" customHeight="1" thickBot="1" x14ac:dyDescent="0.3">
      <c r="B54" s="96"/>
      <c r="C54" s="97"/>
      <c r="D54" s="98"/>
      <c r="E54" s="98"/>
      <c r="F54" s="98"/>
      <c r="G54" s="98"/>
      <c r="H54" s="98"/>
      <c r="I54" s="99"/>
      <c r="J54" s="27"/>
      <c r="K54" s="27"/>
      <c r="L54" s="27"/>
      <c r="M54" s="27"/>
      <c r="N54" s="100"/>
    </row>
    <row r="55" spans="2:14" ht="16.5" thickBot="1" x14ac:dyDescent="0.3">
      <c r="B55" s="151" t="s">
        <v>55</v>
      </c>
      <c r="C55" s="152"/>
      <c r="D55" s="152"/>
      <c r="E55" s="152"/>
      <c r="F55" s="152"/>
      <c r="G55" s="152"/>
      <c r="H55" s="152"/>
      <c r="I55" s="152"/>
      <c r="J55" s="152"/>
      <c r="K55" s="152"/>
      <c r="L55" s="152"/>
      <c r="M55" s="152"/>
      <c r="N55" s="101">
        <f>SUM(N43:N54)</f>
        <v>513</v>
      </c>
    </row>
    <row r="56" spans="2:14" ht="15" customHeight="1" x14ac:dyDescent="0.25">
      <c r="B56" s="206" t="s">
        <v>86</v>
      </c>
      <c r="C56" s="206"/>
      <c r="D56" s="206"/>
      <c r="E56" s="206"/>
      <c r="F56" s="206"/>
      <c r="G56" s="206"/>
      <c r="H56" s="206"/>
      <c r="I56" s="206"/>
      <c r="J56" s="206"/>
      <c r="K56" s="206"/>
      <c r="L56" s="206"/>
      <c r="M56" s="206"/>
    </row>
    <row r="57" spans="2:14" x14ac:dyDescent="0.25">
      <c r="B57" s="206"/>
      <c r="C57" s="206"/>
      <c r="D57" s="206"/>
      <c r="E57" s="206"/>
      <c r="F57" s="206"/>
      <c r="G57" s="206"/>
      <c r="H57" s="206"/>
      <c r="I57" s="206"/>
      <c r="J57" s="206"/>
      <c r="K57" s="206"/>
      <c r="L57" s="206"/>
      <c r="M57" s="206"/>
    </row>
    <row r="58" spans="2:14" ht="15.75" thickBot="1" x14ac:dyDescent="0.3"/>
    <row r="59" spans="2:14" ht="15.75" thickBot="1" x14ac:dyDescent="0.3">
      <c r="B59" s="102" t="s">
        <v>18</v>
      </c>
      <c r="C59" s="103"/>
      <c r="D59" s="103"/>
      <c r="E59" s="103"/>
      <c r="F59" s="103"/>
      <c r="G59" s="103"/>
      <c r="H59" s="103"/>
      <c r="I59" s="103"/>
      <c r="J59" s="103"/>
      <c r="K59" s="103"/>
      <c r="L59" s="103"/>
      <c r="M59" s="103"/>
      <c r="N59" s="104"/>
    </row>
    <row r="60" spans="2:14" ht="15.75" thickBot="1" x14ac:dyDescent="0.3">
      <c r="B60" s="105" t="s">
        <v>3</v>
      </c>
      <c r="C60" s="210" t="s">
        <v>19</v>
      </c>
      <c r="D60" s="210"/>
      <c r="E60" s="210"/>
      <c r="F60" s="210"/>
      <c r="G60" s="210"/>
      <c r="H60" s="210"/>
      <c r="I60" s="210"/>
      <c r="J60" s="210"/>
      <c r="K60" s="210"/>
      <c r="L60" s="211" t="s">
        <v>20</v>
      </c>
      <c r="M60" s="211"/>
      <c r="N60" s="106" t="s">
        <v>16</v>
      </c>
    </row>
    <row r="61" spans="2:14" x14ac:dyDescent="0.25">
      <c r="B61" s="107">
        <v>43102</v>
      </c>
      <c r="C61" s="282" t="s">
        <v>46</v>
      </c>
      <c r="D61" s="282"/>
      <c r="E61" s="282"/>
      <c r="F61" s="282"/>
      <c r="G61" s="282"/>
      <c r="H61" s="282"/>
      <c r="I61" s="282"/>
      <c r="J61" s="282"/>
      <c r="K61" s="282"/>
      <c r="L61" s="283">
        <v>7740</v>
      </c>
      <c r="M61" s="283"/>
      <c r="N61" s="108">
        <v>0.24</v>
      </c>
    </row>
    <row r="62" spans="2:14" x14ac:dyDescent="0.25">
      <c r="B62" s="109">
        <v>43112</v>
      </c>
      <c r="C62" s="275" t="s">
        <v>47</v>
      </c>
      <c r="D62" s="275"/>
      <c r="E62" s="275"/>
      <c r="F62" s="275"/>
      <c r="G62" s="275"/>
      <c r="H62" s="275"/>
      <c r="I62" s="275"/>
      <c r="J62" s="275"/>
      <c r="K62" s="275"/>
      <c r="L62" s="276">
        <v>5000</v>
      </c>
      <c r="M62" s="276"/>
      <c r="N62" s="110">
        <v>5.26</v>
      </c>
    </row>
    <row r="63" spans="2:14" x14ac:dyDescent="0.25">
      <c r="B63" s="109"/>
      <c r="C63" s="275"/>
      <c r="D63" s="275"/>
      <c r="E63" s="275"/>
      <c r="F63" s="275"/>
      <c r="G63" s="275"/>
      <c r="H63" s="275"/>
      <c r="I63" s="275"/>
      <c r="J63" s="275"/>
      <c r="K63" s="275"/>
      <c r="L63" s="276"/>
      <c r="M63" s="276"/>
      <c r="N63" s="110"/>
    </row>
    <row r="64" spans="2:14" x14ac:dyDescent="0.25">
      <c r="B64" s="109"/>
      <c r="C64" s="275"/>
      <c r="D64" s="275"/>
      <c r="E64" s="275"/>
      <c r="F64" s="275"/>
      <c r="G64" s="275"/>
      <c r="H64" s="275"/>
      <c r="I64" s="275"/>
      <c r="J64" s="275"/>
      <c r="K64" s="275"/>
      <c r="L64" s="276"/>
      <c r="M64" s="276"/>
      <c r="N64" s="110"/>
    </row>
    <row r="65" spans="2:14" x14ac:dyDescent="0.25">
      <c r="B65" s="109">
        <v>43131</v>
      </c>
      <c r="C65" s="275" t="s">
        <v>48</v>
      </c>
      <c r="D65" s="275"/>
      <c r="E65" s="275"/>
      <c r="F65" s="275"/>
      <c r="G65" s="275"/>
      <c r="H65" s="275"/>
      <c r="I65" s="275"/>
      <c r="J65" s="275"/>
      <c r="K65" s="275"/>
      <c r="L65" s="276">
        <v>7737</v>
      </c>
      <c r="M65" s="276"/>
      <c r="N65" s="110">
        <v>26</v>
      </c>
    </row>
    <row r="66" spans="2:14" ht="4.5" customHeight="1" thickBot="1" x14ac:dyDescent="0.3">
      <c r="B66" s="96"/>
      <c r="C66" s="207"/>
      <c r="D66" s="207"/>
      <c r="E66" s="207"/>
      <c r="F66" s="207"/>
      <c r="G66" s="207"/>
      <c r="H66" s="207"/>
      <c r="I66" s="207"/>
      <c r="J66" s="207"/>
      <c r="K66" s="207"/>
      <c r="L66" s="207"/>
      <c r="M66" s="207"/>
      <c r="N66" s="100"/>
    </row>
    <row r="67" spans="2:14" ht="15.75" thickBot="1" x14ac:dyDescent="0.3">
      <c r="B67" s="151" t="s">
        <v>56</v>
      </c>
      <c r="C67" s="152"/>
      <c r="D67" s="152"/>
      <c r="E67" s="152"/>
      <c r="F67" s="152"/>
      <c r="G67" s="152"/>
      <c r="H67" s="152"/>
      <c r="I67" s="152"/>
      <c r="J67" s="152"/>
      <c r="K67" s="152"/>
      <c r="L67" s="152"/>
      <c r="M67" s="152"/>
      <c r="N67" s="31">
        <f>SUM(N60:N66)</f>
        <v>31.5</v>
      </c>
    </row>
    <row r="68" spans="2:14" ht="6" customHeight="1" thickBot="1" x14ac:dyDescent="0.3"/>
    <row r="69" spans="2:14" x14ac:dyDescent="0.25">
      <c r="B69" s="214" t="s">
        <v>52</v>
      </c>
      <c r="C69" s="214"/>
      <c r="D69" s="214"/>
      <c r="E69" s="214"/>
      <c r="F69" s="214"/>
      <c r="G69" s="214"/>
      <c r="H69" s="214"/>
      <c r="I69" s="214"/>
      <c r="K69" s="204" t="s">
        <v>39</v>
      </c>
      <c r="L69" s="205"/>
      <c r="M69" s="111" t="s">
        <v>40</v>
      </c>
      <c r="N69" s="112"/>
    </row>
    <row r="70" spans="2:14" x14ac:dyDescent="0.25">
      <c r="B70" s="113" t="s">
        <v>66</v>
      </c>
      <c r="C70" s="113"/>
      <c r="D70" s="113"/>
      <c r="E70" s="113"/>
      <c r="F70" s="113"/>
      <c r="G70" s="113"/>
      <c r="H70" s="114"/>
      <c r="I70" s="113"/>
      <c r="J70" s="113"/>
      <c r="K70" s="200">
        <v>5000</v>
      </c>
      <c r="L70" s="201"/>
      <c r="M70" s="115" t="s">
        <v>37</v>
      </c>
      <c r="N70" s="116"/>
    </row>
    <row r="71" spans="2:14" x14ac:dyDescent="0.25">
      <c r="B71" s="113"/>
      <c r="C71" s="113" t="s">
        <v>87</v>
      </c>
      <c r="D71" s="113"/>
      <c r="E71" s="113"/>
      <c r="F71" s="113"/>
      <c r="G71" s="113"/>
      <c r="H71" s="117"/>
      <c r="I71" s="113"/>
      <c r="J71" s="113"/>
      <c r="K71" s="200">
        <v>7740</v>
      </c>
      <c r="L71" s="201"/>
      <c r="M71" s="115" t="s">
        <v>38</v>
      </c>
      <c r="N71" s="116"/>
    </row>
    <row r="72" spans="2:14" ht="15.75" thickBot="1" x14ac:dyDescent="0.3">
      <c r="H72" s="27"/>
      <c r="K72" s="202">
        <v>7737</v>
      </c>
      <c r="L72" s="203"/>
      <c r="M72" s="118" t="s">
        <v>21</v>
      </c>
      <c r="N72" s="119"/>
    </row>
    <row r="73" spans="2:14" ht="6.75" customHeight="1" x14ac:dyDescent="0.25">
      <c r="H73" s="1"/>
    </row>
    <row r="74" spans="2:14" x14ac:dyDescent="0.25">
      <c r="H74" s="27"/>
    </row>
    <row r="75" spans="2:14" x14ac:dyDescent="0.25">
      <c r="H75" s="1"/>
    </row>
  </sheetData>
  <sheetProtection algorithmName="SHA-512" hashValue="svKIXNqzOHyojh5Xjes/QcHI7S6sGN3sVl9yJl60fU88LCPrbPF5IjJIyxEoAplq9R8M+GXRhY2fkob/1wwbqw==" saltValue="Xk7vW9++0V3DPrJTTfU3rg==" spinCount="100000" sheet="1" objects="1" scenarios="1"/>
  <mergeCells count="144">
    <mergeCell ref="K70:L70"/>
    <mergeCell ref="C65:K65"/>
    <mergeCell ref="L65:M65"/>
    <mergeCell ref="C66:K66"/>
    <mergeCell ref="L66:M66"/>
    <mergeCell ref="K71:L71"/>
    <mergeCell ref="K72:L72"/>
    <mergeCell ref="E47:I47"/>
    <mergeCell ref="C64:K64"/>
    <mergeCell ref="L64:M64"/>
    <mergeCell ref="C52:I52"/>
    <mergeCell ref="C53:I53"/>
    <mergeCell ref="C48:I48"/>
    <mergeCell ref="C49:I49"/>
    <mergeCell ref="C50:I50"/>
    <mergeCell ref="C51:I51"/>
    <mergeCell ref="B55:M55"/>
    <mergeCell ref="B56:M57"/>
    <mergeCell ref="C60:K60"/>
    <mergeCell ref="L60:M60"/>
    <mergeCell ref="C61:K61"/>
    <mergeCell ref="L61:M61"/>
    <mergeCell ref="C62:K62"/>
    <mergeCell ref="L62:M62"/>
    <mergeCell ref="B67:M67"/>
    <mergeCell ref="B69:I69"/>
    <mergeCell ref="K69:L69"/>
    <mergeCell ref="E46:I46"/>
    <mergeCell ref="C34:D34"/>
    <mergeCell ref="E34:G34"/>
    <mergeCell ref="H34:K34"/>
    <mergeCell ref="L34:M34"/>
    <mergeCell ref="C35:D35"/>
    <mergeCell ref="E35:G35"/>
    <mergeCell ref="H35:K35"/>
    <mergeCell ref="L35:M35"/>
    <mergeCell ref="C36:D36"/>
    <mergeCell ref="E36:G36"/>
    <mergeCell ref="H36:K36"/>
    <mergeCell ref="L36:M36"/>
    <mergeCell ref="B38:M38"/>
    <mergeCell ref="B41:B42"/>
    <mergeCell ref="C41:C42"/>
    <mergeCell ref="D41:D42"/>
    <mergeCell ref="E41:I42"/>
    <mergeCell ref="J41:N41"/>
    <mergeCell ref="E44:I44"/>
    <mergeCell ref="C29:D29"/>
    <mergeCell ref="E29:G29"/>
    <mergeCell ref="H29:K29"/>
    <mergeCell ref="L29:M29"/>
    <mergeCell ref="C30:D30"/>
    <mergeCell ref="E30:G30"/>
    <mergeCell ref="H30:K30"/>
    <mergeCell ref="L30:M30"/>
    <mergeCell ref="C63:K63"/>
    <mergeCell ref="L63:M63"/>
    <mergeCell ref="E45:I45"/>
    <mergeCell ref="C31:D31"/>
    <mergeCell ref="E31:G31"/>
    <mergeCell ref="H31:K31"/>
    <mergeCell ref="L31:M31"/>
    <mergeCell ref="C32:D32"/>
    <mergeCell ref="E32:G32"/>
    <mergeCell ref="H32:K32"/>
    <mergeCell ref="L32:M32"/>
    <mergeCell ref="C33:D33"/>
    <mergeCell ref="E33:G33"/>
    <mergeCell ref="H33:K33"/>
    <mergeCell ref="L33:M33"/>
    <mergeCell ref="E43:I43"/>
    <mergeCell ref="C26:D26"/>
    <mergeCell ref="E26:G26"/>
    <mergeCell ref="H26:K26"/>
    <mergeCell ref="L26:M26"/>
    <mergeCell ref="C27:D27"/>
    <mergeCell ref="E27:G27"/>
    <mergeCell ref="H27:K27"/>
    <mergeCell ref="L27:M27"/>
    <mergeCell ref="L28:M28"/>
    <mergeCell ref="C28:D28"/>
    <mergeCell ref="E28:G28"/>
    <mergeCell ref="H28:K28"/>
    <mergeCell ref="C23:D23"/>
    <mergeCell ref="E23:G23"/>
    <mergeCell ref="H23:K23"/>
    <mergeCell ref="L23:M23"/>
    <mergeCell ref="C24:D24"/>
    <mergeCell ref="E24:G24"/>
    <mergeCell ref="H24:K24"/>
    <mergeCell ref="L24:M24"/>
    <mergeCell ref="C25:D25"/>
    <mergeCell ref="E25:G25"/>
    <mergeCell ref="H25:K25"/>
    <mergeCell ref="L25:M25"/>
    <mergeCell ref="C20:D20"/>
    <mergeCell ref="E20:G20"/>
    <mergeCell ref="H20:K20"/>
    <mergeCell ref="L20:M20"/>
    <mergeCell ref="C21:D21"/>
    <mergeCell ref="E21:G21"/>
    <mergeCell ref="H21:K21"/>
    <mergeCell ref="L21:M21"/>
    <mergeCell ref="C22:D22"/>
    <mergeCell ref="E22:G22"/>
    <mergeCell ref="H22:K22"/>
    <mergeCell ref="L22:M22"/>
    <mergeCell ref="C17:D17"/>
    <mergeCell ref="E17:G17"/>
    <mergeCell ref="H17:K17"/>
    <mergeCell ref="L17:M17"/>
    <mergeCell ref="C18:D18"/>
    <mergeCell ref="E18:G18"/>
    <mergeCell ref="H18:K18"/>
    <mergeCell ref="L18:M18"/>
    <mergeCell ref="C19:D19"/>
    <mergeCell ref="E19:G19"/>
    <mergeCell ref="H19:K19"/>
    <mergeCell ref="L19:M19"/>
    <mergeCell ref="B12:B13"/>
    <mergeCell ref="C12:K12"/>
    <mergeCell ref="B1:N1"/>
    <mergeCell ref="B3:N3"/>
    <mergeCell ref="B4:N4"/>
    <mergeCell ref="B6:C6"/>
    <mergeCell ref="J6:M6"/>
    <mergeCell ref="L12:N12"/>
    <mergeCell ref="C13:D13"/>
    <mergeCell ref="E13:G13"/>
    <mergeCell ref="H13:K13"/>
    <mergeCell ref="L13:M13"/>
    <mergeCell ref="D9:E9"/>
    <mergeCell ref="C14:D14"/>
    <mergeCell ref="E14:G14"/>
    <mergeCell ref="H14:K14"/>
    <mergeCell ref="L14:M14"/>
    <mergeCell ref="C15:D15"/>
    <mergeCell ref="E15:G15"/>
    <mergeCell ref="H15:K15"/>
    <mergeCell ref="L15:M15"/>
    <mergeCell ref="C16:D16"/>
    <mergeCell ref="E16:G16"/>
    <mergeCell ref="H16:K16"/>
    <mergeCell ref="L16:M16"/>
  </mergeCells>
  <pageMargins left="0.7" right="0.7" top="0.25" bottom="0.25" header="0.3" footer="0.3"/>
  <pageSetup scale="7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F4BF0A8782C574E970EE38A009654D2" ma:contentTypeVersion="10" ma:contentTypeDescription="Create a new document." ma:contentTypeScope="" ma:versionID="7c48668f064a8783f413364be69e93f4">
  <xsd:schema xmlns:xsd="http://www.w3.org/2001/XMLSchema" xmlns:xs="http://www.w3.org/2001/XMLSchema" xmlns:p="http://schemas.microsoft.com/office/2006/metadata/properties" xmlns:ns2="58602fa2-adb8-4225-bfb1-d5755b02e4ca" xmlns:ns3="bbd7f7d1-ba62-4ec7-b751-908d24ee3e93" targetNamespace="http://schemas.microsoft.com/office/2006/metadata/properties" ma:root="true" ma:fieldsID="6b01fd42b862d70dccdd4927e190d9a6" ns2:_="" ns3:_="">
    <xsd:import namespace="58602fa2-adb8-4225-bfb1-d5755b02e4ca"/>
    <xsd:import namespace="bbd7f7d1-ba62-4ec7-b751-908d24ee3e9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602fa2-adb8-4225-bfb1-d5755b02e4c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d7f7d1-ba62-4ec7-b751-908d24ee3e9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36355D-8560-4F2F-BBD8-7BAD55EBFE29}">
  <ds:schemaRefs>
    <ds:schemaRef ds:uri="http://schemas.microsoft.com/sharepoint/v3/contenttype/forms"/>
  </ds:schemaRefs>
</ds:datastoreItem>
</file>

<file path=customXml/itemProps2.xml><?xml version="1.0" encoding="utf-8"?>
<ds:datastoreItem xmlns:ds="http://schemas.openxmlformats.org/officeDocument/2006/customXml" ds:itemID="{6F5555D6-DAF5-4003-9FF0-25A2B2ABE0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602fa2-adb8-4225-bfb1-d5755b02e4ca"/>
    <ds:schemaRef ds:uri="bbd7f7d1-ba62-4ec7-b751-908d24ee3e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D98416-BA3D-4D72-8C3A-251D76E802A3}">
  <ds:schemaRefs>
    <ds:schemaRef ds:uri="bbd7f7d1-ba62-4ec7-b751-908d24ee3e93"/>
    <ds:schemaRef ds:uri="http://purl.org/dc/dcmitype/"/>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58602fa2-adb8-4225-bfb1-d5755b02e4c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PAGE 1</vt:lpstr>
      <vt:lpstr>Page 2</vt:lpstr>
      <vt:lpstr>Page 3</vt:lpstr>
      <vt:lpstr>SAMPLE PAGE 1</vt:lpstr>
      <vt:lpstr>SAMPLE PAGE 2</vt:lpstr>
      <vt:lpstr>'PAGE 1'!Print_Area</vt:lpstr>
      <vt:lpstr>'Page 2'!Print_Area</vt:lpstr>
      <vt:lpstr>'Page 3'!Print_Area</vt:lpstr>
      <vt:lpstr>'SAMPLE PAGE 1'!Print_Area</vt:lpstr>
      <vt:lpstr>'SAMPLE PAGE 2'!Print_Area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 Pepin</dc:creator>
  <cp:lastModifiedBy>Patty Pepin</cp:lastModifiedBy>
  <cp:lastPrinted>2018-05-05T16:32:53Z</cp:lastPrinted>
  <dcterms:created xsi:type="dcterms:W3CDTF">2015-09-23T22:27:39Z</dcterms:created>
  <dcterms:modified xsi:type="dcterms:W3CDTF">2020-01-09T20:45:31Z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0x0101000F4BF0A8782C574E970EE38A009654D2</vt:lpwstr>
  </property>
  <property fmtid="{D5CDD505-2E9C-101B-9397-08002B2CF9AE}" pid="3" name="Order">
    <vt:r8>2997200</vt:r8>
  </property>
</Properties>
</file>